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VR UNITARIO" sheetId="2" r:id="rId5"/>
  </sheets>
  <definedNames/>
  <calcPr/>
  <extLst>
    <ext uri="GoogleSheetsCustomDataVersion2">
      <go:sheetsCustomData xmlns:go="http://customooxmlschemas.google.com/" r:id="rId6" roundtripDataChecksum="oTe6SI5hGQ2P2TIYWL64rugjOqGKYMhOBhwVJ08LgjA="/>
    </ext>
  </extLst>
</workbook>
</file>

<file path=xl/sharedStrings.xml><?xml version="1.0" encoding="utf-8"?>
<sst xmlns="http://schemas.openxmlformats.org/spreadsheetml/2006/main" count="60" uniqueCount="57">
  <si>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</si>
  <si>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</si>
  <si>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</si>
  <si>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</si>
  <si>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</si>
  <si>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</si>
  <si>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</si>
  <si>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</si>
  <si>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</si>
  <si>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</si>
  <si>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</si>
  <si>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</si>
  <si>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</si>
  <si>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</si>
  <si>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LAURA VASQUEZ</t>
  </si>
  <si>
    <t xml:space="preserve">SEGUIMIENTO </t>
  </si>
  <si>
    <t>TIPO DE CONTRATO REQUERIDO</t>
  </si>
  <si>
    <t>ORDEN DE SERVICIO</t>
  </si>
  <si>
    <t>SE ENCUENTRA EN EL BANCO DE PROVEDORES (FT-014_BANCO_DE_PROVEEDORES)</t>
  </si>
  <si>
    <t>SI X</t>
  </si>
  <si>
    <t xml:space="preserve">NO </t>
  </si>
  <si>
    <t>OBJETO DEL CONTRATO</t>
  </si>
  <si>
    <t>Orden de servicios para la compra de computadores portátiles, celulares, tóner e impresora multifuncional para desarrollo de actividades de los perfiles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</si>
  <si>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</si>
  <si>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</si>
  <si>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</si>
  <si>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</si>
  <si>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</si>
  <si>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</si>
  <si>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</si>
  <si>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</si>
  <si>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</si>
  <si>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</si>
  <si>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</si>
  <si>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</si>
  <si>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</si>
  <si>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</si>
  <si>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</si>
  <si>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1.117.523.204-6</t>
  </si>
  <si>
    <t xml:space="preserve">JARWIN VANEGAS SILVA - AERO CONCEPT        </t>
  </si>
  <si>
    <t xml:space="preserve">
1)        Suministrar los siguientes elementos en las cantidades y características descritas a continuación:
a)        1 Epson WorkForce Pro WF-C5890: Tipo de escáner: Color con cama plana/ automático de doble faz ADF/ Resolución óptica: 1,200 dpi/ Resolución de hardware: 1200 x 2400 dpi/ Resolución máxima: 9600 x 9600 dpi interpolada/MConectividad estándar USB de alta velocidad/ Wireless (802. 11b/g/n/a/ac) Wi-Fi Direct/ Red ethernet (1000BaseT/100Base-TX/10Base-T)/Velocidad de copiado ISO: 24 ISO cpm en negro/ 24 ISO cpm en colores/ Tecnología de impresión Cabezal de impresión PrecisionCore Heat-Free 4S por inyección de tinta de 4 colores/ Velocidad de impresión ISO 25 ISO ppm (negro/color), simplex / 16 ISO ppm (negro/color), dúplex/ Velocidad de impresión en modo borrador 15 ppm (negro/color)/ Tiempo de salida de la primera página 5 segundos en negro, 6 segundos en color.
b)        6 cartuchos de impresión Epson Workforce Pro WF-C5890 C/Y/M/Bk
c)        4 equipo móviles XR NOTE 12 P: Pantalla 6,67"/ Procesador OCTA CORE (2,8GHZ / 1,9GHZ) / Almacenamiento 128GB / Memoria RAM 4GB / Triple Camara/S.O. A13.
2)        5 portátil ASUS ZENBOOK UM3504DABN262: Procesador AMD RYZEN 7 7735U / Memoria RAM 16GB LPDDR5 / Almacenamiento 512GB SSD / Pantalla 15,6" FHD / Sin unidad DVD / Color Basalt Grey / S.O. Windows 11 Pro.
3)        El costo del transporte y descargue de los materiales, así como los imprevistos a que diera lugar la actividad deben ser asumidos por el contratista hasta el momento de la entrega en los sitios y lugares indicados en el presente contrato.
4)        El contratista debe permitir la verificación del estado, características, especificación y cantidades de los artículos en mención.
</t>
  </si>
  <si>
    <t xml:space="preserve">Informe de ejecución en donde se evidencie la entrega de los item contratados.
</t>
  </si>
  <si>
    <t>15 días</t>
  </si>
  <si>
    <t xml:space="preserve">VALOR DEL CONTRATO Y FORMA DE PAGO: El valor total del presente contrato es la suma TREINTA Y CUATRO MILLONES OCHOCIENTOS DIEZ MIL CIEN PESOS M/CTE (34.810.100,00) IVA incluido.
La forma de pago del contrato será así: Un único pago de TREINTA Y CUATRO MILLONES OCHOCIENTOS DIEZ MIL CIEN PESOS M/CTE (34.810.100,00) IVA incluido. Siempre que se acredite previamente el cumplimiento de las obligaciones derivadas del contrato. Para realizar el pago final se deberá suscribir la respectiva acta de liquidación con el cumplimiento del 100% de la ejecución del contratista, y los demás soportes (previa presentación de constancia de haber prestado el servicio a satisfacción, acreditación de pagos a salud, pensión y Arl).
</t>
  </si>
  <si>
    <t>FECHA DE INICIO DE SOLICITUD:</t>
  </si>
  <si>
    <t>FECHA DE FINALIZACION DE SOLICITUD:</t>
  </si>
  <si>
    <t xml:space="preserve">NOMBRE Y CC SUPERVISOR DEL CONTRATO </t>
  </si>
  <si>
    <t>NOMBRE DE QUIEN SOLICITA</t>
  </si>
  <si>
    <t>LISDEY RICO GOMEZ</t>
  </si>
  <si>
    <t>CARGO DE QUIEN SOLICITA</t>
  </si>
  <si>
    <t>GERENTE PROYECTO</t>
  </si>
  <si>
    <t>ELEMENTOS CONTRATADOS</t>
  </si>
  <si>
    <t>VALOR TOTAL CON IVA</t>
  </si>
  <si>
    <t>Epson WorkForce Pro WF-C5890: Tipo de escáner: Color con cama plana/ automático de doble faz ADF/ Resolución óptica: 1,200 dpi/ Resolución de hardware: 1200 x 2400 dpi/ Resolución máxima: 9600 x 9600 dpi interpolada/MConectividad estándar USB de alta velocidad/ Wireless (802. 11b/g/n/a/ac) Wi-Fi Direct/ Red ethernet (1000BaseT/100Base-TX/10Base-T)/Velocidad de copiado ISO: 24 ISO cpm en negro/ 24 ISO cpm en colores/ Tecnología de impresión Cabezal de impresión PrecisionCore Heat-Free 4S por inyección de tinta de 4 colores/ Velocidad de impresión ISO 25 ISO ppm (negro/color), simplex / 16 ISO ppm (negro/color), dúplex/ Velocidad de impresión en modo borrador 15 ppm (negro/color)/ Tiempo de salida de la primera página 5 segundos en negro, 6 segundos en color.</t>
  </si>
  <si>
    <t xml:space="preserve">Cartucho de impresion Epson Workforce
Pro WF-C5890 C/Y/M/Bk
</t>
  </si>
  <si>
    <t>XR NOTE 12 P: Pantalla 6,67"/ Procesador OCTA CORE (2,8GHZ / 1,9GHZ) /
Almacenamiento 128GB / Memoria RAM 4GB / Triple Camara/S.O. A13</t>
  </si>
  <si>
    <t>Portátil ASUS ZENBOOK UM3504DABN262: Procesador AMD RYZEN 7 7735U / Memoria RAM 16GB LPDDR5 / Almacenamiento 512GB SSD / Pantalla 15,6" FHD / Sin unidad DVD / Color Basalt Grey / S.O. Windows 11 Pro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</si>
</sst>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d-mm-yyyy"/>
    <numFmt numFmtId="166" formatCode="[$ $]#,##0"/>
  </numFmts>
  <fonts count="8">
    <font>
      <sz val="11.0"/>
      <color theme="1"/>
      <name val="Calibri"/>
      <scheme val="minor"/>
    </font>
    <font>
      <sz val="11.0"/>
      <color theme="1"/>
      <name val="Calibri"/>
    </font>
    <font>
      <b/>
      <sz val="11.0"/>
      <color theme="1"/>
      <name val="Calibri"/>
    </font>
    <font/>
    <font>
      <sz val="10.0"/>
      <color theme="1"/>
      <name val="Calibri"/>
    </font>
    <font>
      <sz val="11.0"/>
      <color rgb="FF000000"/>
      <name val="Calibri"/>
    </font>
    <font>
      <color theme="1"/>
      <name val="Calibri"/>
      <scheme val="minor"/>
    </font>
    <font>
      <b/>
      <color theme="1"/>
      <name val="Calibri"/>
      <scheme val="minor"/>
    </font>
  </fonts>
  <fills count="4">
    <fill>
      <patternFill patternType="none"/>
    </fill>
    <fill>
      <patternFill patternType="lightGray"/>
    </fill>
    <fill>
      <patternFill patternType="solid">
        <fgColor theme="0"/>
        <bgColor theme="0"/>
      </patternFill>
    </fill>
    <fill>
      <patternFill patternType="solid">
        <fgColor rgb="FFCFE2F3"/>
        <bgColor rgb="FFCFE2F3"/>
      </patternFill>
    </fill>
  </fills>
  <borders count="32">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right/>
      <top/>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7">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readingOrder="0" vertical="center"/>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23" fillId="2" fontId="1" numFmtId="0" xfId="0" applyAlignment="1" applyBorder="1" applyFont="1">
      <alignment vertical="center"/>
    </xf>
    <xf borderId="21" fillId="2" fontId="1" numFmtId="0" xfId="0" applyAlignment="1" applyBorder="1" applyFont="1">
      <alignment vertical="center"/>
    </xf>
    <xf borderId="21" fillId="2" fontId="1" numFmtId="0" xfId="0" applyAlignment="1" applyBorder="1" applyFont="1">
      <alignment readingOrder="0" vertical="center"/>
    </xf>
    <xf borderId="21" fillId="2" fontId="1" numFmtId="0" xfId="0" applyAlignment="1" applyBorder="1" applyFont="1">
      <alignment readingOrder="0" shrinkToFit="0" vertical="center" wrapText="1"/>
    </xf>
    <xf borderId="21" fillId="2" fontId="1" numFmtId="165" xfId="0" applyAlignment="1" applyBorder="1" applyFont="1" applyNumberFormat="1">
      <alignment readingOrder="0" vertical="center"/>
    </xf>
    <xf borderId="21" fillId="2" fontId="1" numFmtId="166" xfId="0" applyAlignment="1" applyBorder="1" applyFont="1" applyNumberFormat="1">
      <alignment readingOrder="0" vertical="center"/>
    </xf>
    <xf borderId="21" fillId="2" fontId="4" numFmtId="166" xfId="0" applyAlignment="1" applyBorder="1" applyFont="1" applyNumberFormat="1">
      <alignment readingOrder="0" shrinkToFit="0" vertical="center" wrapText="0"/>
    </xf>
    <xf borderId="25" fillId="2" fontId="1" numFmtId="0" xfId="0" applyBorder="1" applyFont="1"/>
    <xf borderId="23" fillId="2" fontId="1" numFmtId="0" xfId="0" applyBorder="1" applyFont="1"/>
    <xf borderId="26" fillId="2" fontId="1" numFmtId="0" xfId="0" applyBorder="1" applyFont="1"/>
    <xf borderId="21" fillId="2" fontId="1" numFmtId="0" xfId="0" applyBorder="1" applyFont="1"/>
    <xf borderId="21" fillId="2" fontId="1" numFmtId="166" xfId="0" applyBorder="1" applyFont="1" applyNumberForma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1" fillId="2" fontId="1" numFmtId="166" xfId="0" applyBorder="1" applyFont="1" applyNumberFormat="1"/>
    <xf borderId="27" fillId="2" fontId="2" numFmtId="0" xfId="0" applyAlignment="1" applyBorder="1" applyFont="1">
      <alignment horizontal="center" shrinkToFit="0" vertical="center" wrapText="1"/>
    </xf>
    <xf borderId="28" fillId="0" fontId="3" numFmtId="0" xfId="0" applyBorder="1" applyFont="1"/>
    <xf borderId="29" fillId="0" fontId="3" numFmtId="0" xfId="0" applyBorder="1" applyFont="1"/>
    <xf borderId="30" fillId="2" fontId="1" numFmtId="0" xfId="0" applyAlignment="1" applyBorder="1" applyFont="1">
      <alignment horizontal="center" vertical="center"/>
    </xf>
    <xf borderId="31" fillId="0" fontId="3" numFmtId="0" xfId="0" applyBorder="1" applyFont="1"/>
    <xf borderId="0" fillId="0" fontId="1" numFmtId="0" xfId="0" applyFont="1"/>
    <xf borderId="21" fillId="3" fontId="2" numFmtId="0" xfId="0" applyAlignment="1" applyBorder="1" applyFill="1" applyFont="1">
      <alignment horizontal="center" readingOrder="0" shrinkToFit="0" vertical="center" wrapText="1"/>
    </xf>
    <xf borderId="21" fillId="3" fontId="2" numFmtId="0" xfId="0" applyAlignment="1" applyBorder="1" applyFont="1">
      <alignment horizontal="center" shrinkToFit="0" vertical="center" wrapText="1"/>
    </xf>
    <xf borderId="21" fillId="0" fontId="5" numFmtId="0" xfId="0" applyAlignment="1" applyBorder="1" applyFont="1">
      <alignment readingOrder="0" shrinkToFit="0" vertical="center" wrapText="1"/>
    </xf>
    <xf borderId="21" fillId="0" fontId="6" numFmtId="0" xfId="0" applyAlignment="1" applyBorder="1" applyFont="1">
      <alignment horizontal="center" readingOrder="0" vertical="center"/>
    </xf>
    <xf borderId="21" fillId="0" fontId="6" numFmtId="166" xfId="0" applyAlignment="1" applyBorder="1" applyFont="1" applyNumberFormat="1">
      <alignment vertical="center"/>
    </xf>
    <xf borderId="21" fillId="0" fontId="6" numFmtId="166" xfId="0" applyAlignment="1" applyBorder="1" applyFont="1" applyNumberFormat="1">
      <alignment readingOrder="0" vertical="center"/>
    </xf>
    <xf borderId="21" fillId="0" fontId="6" numFmtId="0" xfId="0" applyAlignment="1" applyBorder="1" applyFont="1">
      <alignment readingOrder="0" vertical="center"/>
    </xf>
    <xf borderId="21" fillId="0" fontId="6" numFmtId="0" xfId="0" applyAlignment="1" applyBorder="1" applyFont="1">
      <alignment readingOrder="0" shrinkToFit="0" vertical="center" wrapText="1"/>
    </xf>
    <xf borderId="0" fillId="0" fontId="6" numFmtId="0" xfId="0" applyAlignment="1" applyFont="1">
      <alignment vertical="center"/>
    </xf>
    <xf borderId="21" fillId="3" fontId="7" numFmtId="166" xfId="0" applyAlignment="1" applyBorder="1" applyFont="1" applyNumberForma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71"/>
    <col customWidth="1" min="16" max="16" width="23.71"/>
    <col customWidth="1" min="17" max="17" width="11.43"/>
    <col customWidth="1" min="19" max="19" width="11.43"/>
    <col customWidth="1" hidden="1" min="20" max="20" width="10.71"/>
    <col customWidth="1" min="21" max="32" width="10.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45364.0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4"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5" t="s">
        <v>17</v>
      </c>
      <c r="G9" s="21"/>
      <c r="H9" s="21"/>
      <c r="I9" s="21"/>
      <c r="J9" s="21"/>
      <c r="K9" s="21"/>
      <c r="L9" s="21"/>
      <c r="M9" s="21"/>
      <c r="N9" s="21"/>
      <c r="O9" s="21"/>
      <c r="P9" s="10"/>
      <c r="Q9" s="1"/>
      <c r="R9" s="1"/>
      <c r="S9" s="1"/>
      <c r="T9" s="1"/>
      <c r="U9" s="1"/>
      <c r="V9" s="1"/>
      <c r="W9" s="1"/>
      <c r="X9" s="1"/>
      <c r="Y9" s="1"/>
      <c r="Z9" s="1"/>
      <c r="AA9" s="1"/>
      <c r="AB9" s="1"/>
      <c r="AC9" s="1"/>
      <c r="AD9" s="1"/>
      <c r="AE9" s="1"/>
      <c r="AF9" s="1"/>
    </row>
    <row r="10" ht="58.5" customHeight="1">
      <c r="A10" s="1"/>
      <c r="B10" s="22" t="s">
        <v>18</v>
      </c>
      <c r="C10" s="21"/>
      <c r="D10" s="21"/>
      <c r="E10" s="19"/>
      <c r="F10" s="26" t="s">
        <v>19</v>
      </c>
      <c r="G10" s="26" t="s">
        <v>20</v>
      </c>
      <c r="H10" s="27"/>
      <c r="I10" s="27"/>
      <c r="J10" s="27"/>
      <c r="K10" s="28"/>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21</v>
      </c>
      <c r="C11" s="21"/>
      <c r="D11" s="21"/>
      <c r="E11" s="19"/>
      <c r="F11" s="29" t="s">
        <v>22</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30" t="s">
        <v>23</v>
      </c>
      <c r="C12" s="31" t="s">
        <v>24</v>
      </c>
      <c r="D12" s="31" t="s">
        <v>25</v>
      </c>
      <c r="E12" s="31" t="s">
        <v>26</v>
      </c>
      <c r="F12" s="31" t="s">
        <v>27</v>
      </c>
      <c r="G12" s="31" t="s">
        <v>28</v>
      </c>
      <c r="H12" s="31" t="s">
        <v>29</v>
      </c>
      <c r="I12" s="31" t="s">
        <v>30</v>
      </c>
      <c r="J12" s="31" t="s">
        <v>31</v>
      </c>
      <c r="K12" s="31" t="s">
        <v>32</v>
      </c>
      <c r="L12" s="31" t="s">
        <v>33</v>
      </c>
      <c r="M12" s="31" t="s">
        <v>34</v>
      </c>
      <c r="N12" s="31" t="s">
        <v>35</v>
      </c>
      <c r="O12" s="31" t="s">
        <v>36</v>
      </c>
      <c r="P12" s="32" t="s">
        <v>37</v>
      </c>
      <c r="Q12" s="1"/>
      <c r="R12" s="1"/>
      <c r="S12" s="1"/>
      <c r="T12" s="1"/>
      <c r="U12" s="1"/>
      <c r="V12" s="1"/>
      <c r="W12" s="1"/>
      <c r="X12" s="1"/>
      <c r="Y12" s="1"/>
      <c r="Z12" s="1"/>
      <c r="AA12" s="1"/>
      <c r="AB12" s="1"/>
      <c r="AC12" s="1"/>
      <c r="AD12" s="1"/>
      <c r="AE12" s="1"/>
      <c r="AF12" s="1"/>
    </row>
    <row r="13" ht="184.5" customHeight="1">
      <c r="A13" s="1"/>
      <c r="B13" s="33">
        <v>1.0</v>
      </c>
      <c r="C13" s="34">
        <v>158.0</v>
      </c>
      <c r="D13" s="35" t="s">
        <v>12</v>
      </c>
      <c r="E13" s="35" t="s">
        <v>38</v>
      </c>
      <c r="F13" s="35" t="s">
        <v>39</v>
      </c>
      <c r="G13" s="36" t="s">
        <v>40</v>
      </c>
      <c r="H13" s="36" t="s">
        <v>41</v>
      </c>
      <c r="I13" s="37">
        <v>45365.0</v>
      </c>
      <c r="J13" s="37">
        <v>45744.0</v>
      </c>
      <c r="K13" s="35" t="s">
        <v>42</v>
      </c>
      <c r="L13" s="34">
        <v>1.0</v>
      </c>
      <c r="M13" s="34">
        <v>1.0</v>
      </c>
      <c r="N13" s="38">
        <v>3.48101E7</v>
      </c>
      <c r="O13" s="38">
        <v>3.48101E7</v>
      </c>
      <c r="P13" s="39" t="s">
        <v>43</v>
      </c>
      <c r="Q13" s="40"/>
      <c r="R13" s="1"/>
      <c r="S13" s="1"/>
      <c r="T13" s="1"/>
      <c r="U13" s="1"/>
      <c r="V13" s="1"/>
      <c r="W13" s="1"/>
      <c r="X13" s="1"/>
      <c r="Y13" s="1"/>
      <c r="Z13" s="1"/>
      <c r="AA13" s="1"/>
      <c r="AB13" s="1"/>
      <c r="AC13" s="1"/>
      <c r="AD13" s="1"/>
      <c r="AE13" s="1"/>
      <c r="AF13" s="1"/>
    </row>
    <row r="14">
      <c r="A14" s="1"/>
      <c r="B14" s="41"/>
      <c r="C14" s="42"/>
      <c r="D14" s="43"/>
      <c r="E14" s="43"/>
      <c r="F14" s="43"/>
      <c r="G14" s="43"/>
      <c r="H14" s="43"/>
      <c r="I14" s="43"/>
      <c r="J14" s="43"/>
      <c r="K14" s="43"/>
      <c r="L14" s="43"/>
      <c r="M14" s="44"/>
      <c r="N14" s="44"/>
      <c r="O14" s="43"/>
      <c r="P14" s="45"/>
      <c r="Q14" s="1"/>
      <c r="R14" s="1"/>
      <c r="S14" s="1"/>
      <c r="T14" s="1"/>
      <c r="U14" s="1"/>
      <c r="V14" s="1"/>
      <c r="W14" s="1"/>
      <c r="X14" s="1"/>
      <c r="Y14" s="1"/>
      <c r="Z14" s="1"/>
      <c r="AA14" s="1"/>
      <c r="AB14" s="1"/>
      <c r="AC14" s="1"/>
      <c r="AD14" s="1"/>
      <c r="AE14" s="1"/>
      <c r="AF14" s="1"/>
    </row>
    <row r="15" ht="48.0" customHeight="1">
      <c r="A15" s="1"/>
      <c r="B15" s="22" t="s">
        <v>44</v>
      </c>
      <c r="C15" s="19"/>
      <c r="D15" s="46">
        <v>45364.0</v>
      </c>
      <c r="E15" s="31" t="s">
        <v>45</v>
      </c>
      <c r="F15" s="47"/>
      <c r="G15" s="48"/>
      <c r="H15" s="48"/>
      <c r="I15" s="48"/>
      <c r="J15" s="48"/>
      <c r="K15" s="48"/>
      <c r="L15" s="48"/>
      <c r="M15" s="48"/>
      <c r="N15" s="48"/>
      <c r="O15" s="48"/>
      <c r="P15" s="49"/>
      <c r="Q15" s="1"/>
      <c r="R15" s="50"/>
      <c r="S15" s="1"/>
      <c r="T15" s="1"/>
      <c r="U15" s="1"/>
      <c r="V15" s="1"/>
      <c r="W15" s="1"/>
      <c r="X15" s="1"/>
      <c r="Y15" s="1"/>
      <c r="Z15" s="1"/>
      <c r="AA15" s="1"/>
      <c r="AB15" s="1"/>
      <c r="AC15" s="1"/>
      <c r="AD15" s="1"/>
      <c r="AE15" s="1"/>
      <c r="AF15" s="1"/>
    </row>
    <row r="16" ht="38.25" customHeight="1">
      <c r="A16" s="1"/>
      <c r="B16" s="22" t="s">
        <v>46</v>
      </c>
      <c r="C16" s="21"/>
      <c r="D16" s="21"/>
      <c r="E16" s="19"/>
      <c r="F16" s="23"/>
      <c r="G16" s="21"/>
      <c r="H16" s="21"/>
      <c r="I16" s="21"/>
      <c r="J16" s="21"/>
      <c r="K16" s="21"/>
      <c r="L16" s="21"/>
      <c r="M16" s="21"/>
      <c r="N16" s="21"/>
      <c r="O16" s="21"/>
      <c r="P16" s="10"/>
      <c r="Q16" s="1"/>
      <c r="R16" s="1"/>
      <c r="S16" s="1"/>
      <c r="T16" s="1"/>
      <c r="U16" s="1"/>
      <c r="V16" s="1"/>
      <c r="W16" s="1"/>
      <c r="X16" s="1"/>
      <c r="Y16" s="1"/>
      <c r="Z16" s="1"/>
      <c r="AA16" s="1"/>
      <c r="AB16" s="1"/>
      <c r="AC16" s="1"/>
      <c r="AD16" s="1"/>
      <c r="AE16" s="1"/>
      <c r="AF16" s="1"/>
    </row>
    <row r="17">
      <c r="A17" s="1"/>
      <c r="B17" s="22" t="s">
        <v>47</v>
      </c>
      <c r="C17" s="21"/>
      <c r="D17" s="21"/>
      <c r="E17" s="19"/>
      <c r="F17" s="24" t="s">
        <v>48</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51" t="s">
        <v>49</v>
      </c>
      <c r="C18" s="52"/>
      <c r="D18" s="52"/>
      <c r="E18" s="53"/>
      <c r="F18" s="54" t="s">
        <v>50</v>
      </c>
      <c r="G18" s="52"/>
      <c r="H18" s="52"/>
      <c r="I18" s="52"/>
      <c r="J18" s="52"/>
      <c r="K18" s="52"/>
      <c r="L18" s="52"/>
      <c r="M18" s="52"/>
      <c r="N18" s="52"/>
      <c r="O18" s="52"/>
      <c r="P18" s="55"/>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H991" s="56"/>
      <c r="J991" s="56"/>
    </row>
    <row r="992">
      <c r="A992" s="1"/>
      <c r="H992" s="56"/>
      <c r="J992" s="56"/>
    </row>
    <row r="993">
      <c r="A993" s="1"/>
      <c r="H993" s="56"/>
      <c r="J993" s="56"/>
    </row>
    <row r="994" ht="15.75" customHeight="1">
      <c r="A994" s="1"/>
      <c r="H994" s="56"/>
      <c r="J994" s="56"/>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$T$2:$T$8</formula1>
    </dataValidation>
  </dataValidations>
  <printOptions/>
  <pageMargins bottom="0.7480314960629921" footer="0.0" header="0.0" left="0.7086614173228347" right="0.7086614173228347" top="0.7480314960629921"/>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3.57"/>
    <col customWidth="1" min="2" max="2" width="95.14"/>
    <col customWidth="1" min="4" max="4" width="20.43"/>
    <col customWidth="1" min="5" max="5" width="27.0"/>
  </cols>
  <sheetData>
    <row r="2">
      <c r="B2" s="57" t="s">
        <v>51</v>
      </c>
      <c r="C2" s="58" t="s">
        <v>33</v>
      </c>
      <c r="D2" s="58" t="s">
        <v>35</v>
      </c>
      <c r="E2" s="57" t="s">
        <v>52</v>
      </c>
    </row>
    <row r="3" ht="120.75" customHeight="1">
      <c r="B3" s="59" t="s">
        <v>53</v>
      </c>
      <c r="C3" s="60">
        <v>1.0</v>
      </c>
      <c r="D3" s="61">
        <f t="shared" ref="D3:D6" si="1">E3/C3</f>
        <v>4081700</v>
      </c>
      <c r="E3" s="62">
        <v>4081700.0</v>
      </c>
    </row>
    <row r="4" ht="57.0" customHeight="1">
      <c r="B4" s="63" t="s">
        <v>54</v>
      </c>
      <c r="C4" s="60">
        <v>6.0</v>
      </c>
      <c r="D4" s="61">
        <f t="shared" si="1"/>
        <v>618800</v>
      </c>
      <c r="E4" s="62">
        <v>3712800.0</v>
      </c>
    </row>
    <row r="5" ht="60.75" customHeight="1">
      <c r="B5" s="63" t="s">
        <v>55</v>
      </c>
      <c r="C5" s="60">
        <v>4.0</v>
      </c>
      <c r="D5" s="61">
        <f t="shared" si="1"/>
        <v>1030000</v>
      </c>
      <c r="E5" s="62">
        <v>4120000.0</v>
      </c>
    </row>
    <row r="6" ht="43.5" customHeight="1">
      <c r="B6" s="64" t="s">
        <v>56</v>
      </c>
      <c r="C6" s="60">
        <v>5.0</v>
      </c>
      <c r="D6" s="61">
        <f t="shared" si="1"/>
        <v>4579120</v>
      </c>
      <c r="E6" s="62">
        <v>2.28956E7</v>
      </c>
    </row>
    <row r="7" ht="35.25" customHeight="1">
      <c r="B7" s="65"/>
      <c r="C7" s="65"/>
      <c r="D7" s="65"/>
      <c r="E7" s="66">
        <f>SUM(E3:E6)</f>
        <v>34810100</v>
      </c>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