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SGR PROYECTOS 2023\UP HOLDING\135\ASESOR TECNICO\ALBA\"/>
    </mc:Choice>
  </mc:AlternateContent>
  <xr:revisionPtr revIDLastSave="0" documentId="13_ncr:1_{BF1BD55C-27F5-41E1-BB9B-824F68EBFF4A}" xr6:coauthVersionLast="47" xr6:coauthVersionMax="47" xr10:uidLastSave="{00000000-0000-0000-0000-000000000000}"/>
  <bookViews>
    <workbookView xWindow="-110" yWindow="-110" windowWidth="19420" windowHeight="1042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1" l="1"/>
  <c r="T12" i="1"/>
  <c r="T15" i="1" s="1"/>
  <c r="W10" i="1" l="1"/>
  <c r="X10" i="1" l="1"/>
  <c r="U10" i="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<sst xmlns="http://schemas.openxmlformats.org/spreadsheetml/2006/main" count="53" uniqueCount="51">
  <si>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</si>
  <si>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</si>
  <si>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</si>
  <si>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</si>
  <si>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</si>
  <si>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</si>
  <si>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</si>
  <si>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</si>
  <si>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</si>
  <si>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</si>
  <si>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</si>
  <si>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</si>
  <si>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</si>
  <si>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</si>
  <si>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</si>
  <si>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</si>
  <si>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</si>
  <si>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</si>
  <si>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</si>
  <si>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</si>
  <si>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</si>
  <si>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</si>
  <si>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</si>
  <si>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</si>
  <si>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</si>
  <si>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</si>
  <si>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</si>
  <si>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</si>
  <si>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</si>
  <si>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</si>
  <si>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</si>
  <si>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</si>
  <si>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</si>
  <si>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</si>
  <si>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</si>
  <si>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</si>
  <si>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</si>
  <si>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</si>
  <si>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</si>
  <si>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ASESOR JURIDICO</t>
  </si>
  <si>
    <t>PRESTACION DE SERVICIOS</t>
  </si>
  <si>
    <t>MES</t>
  </si>
  <si>
    <t>MARISOL CARANTON</t>
  </si>
  <si>
    <t>SI x</t>
  </si>
  <si>
    <t xml:space="preserve">ALBA YANETH OBANDO CORTES </t>
  </si>
  <si>
    <t>CONTRATAR LOS SERVICIOS DE UNA INGENIERA SANITARIA AMBIENTAL PARA EJERCER LAS ACTIVIDADES DE ASESOR TÉCNICO DEL PROYECTO</t>
  </si>
  <si>
    <t>1.	Realizar seguimiento y validación de actividades de prototipado a mínimo 25 empresas en la actividad A05 de acompañamiento a empresas de prototipado, y validación de revisión de alcances con verificación de evidencias.
2.	Acompañar 25 empresas en la construcción de su perfil de proyecto de acuerdo al esquema de trabajo planteado por la supervisión.
3.	Asesorar en los términos de referencia de la convocatoria a las empresas que tiene a su cargo, explicando los términos, el alcance, el cronograma y los requisitos.
4.	Realizar el acompañamiento en la ejecución de mesas técnicas de formulación planteadas en el entregable 2 del proyecto para los meses de diciembre y enero.
5.	Realizar el acompañamiento y cargue de mínimo 15 perfiles de proyecto en la etapa de convocatoria, en los tiempos establecidos en la convocatoria con validación de rubros, presupuesto y anexo 2. 
6.	Atender, orientar y solucionar las inquietudes de los beneficiarios del programa de innovación empresarial, que sean requeridas para la aplicación de las herramientas y metodologías enseñadas, en las unidades productivas. participantes.
7.	Acompañar a mínimo 5 de las empresas seleccionadas para participar en la feria de prototipado, para validar su prototipo y para tener una buena presentación en la feria de prototipado.
8.	Convocar a la feria de prototipado empresarial y coordinar la logística de la actividad 
9.	Realizar visita presencial mínimo 1 vez a cada empresa asignada.
10.	Apoyar en la estructuración de informes de avance a la ejecución del proyecto de acuerdo a las solicitudes del supervisor. 
11.	Apoyar a los operadores en el desarrollo de las actividades dentro del proyecto.
12.	Revisar las evidencias y validación del archivo físico y digital de las empresas acompañadas para la A04, A05 y E2A01.
13.	Realizar la formación de prototipado empresarial A04 y convocar a los participantes para su realización, así mismo como la formación para mentores empresariales.
14.	Realizar el correcto archivo documental físico y digital en la plataforma Drive de las actividades del proyecto, así como los demás documentos asignados y emanados de la ejecución del proyecto, conforme a directrices de archivo.
15.	Presentar un informe mensual de actividades desarrolladas durante el mes de acuerdo con las obligaciones contractuales para el pago.
16.	Encontrarse al día por concepto de seguridad social, pensión y ARL durante la ejecución del contrato.
17.	Las demás actividades que le sean solicitadas de acuerdo con el objeto contractual.</t>
  </si>
  <si>
    <t>Realizar el acompañamiento y cargue de mínimo 15 perfiles de proyecto en la etapa de convocatoria, en los tiempos establecidos en la convocatoria con validación de rubros, presupuesto y anexo 2.
•	Revisar las evidencias y validación del archivo físico y digital de las empresas acompañadas para la A04, A05 y E2A01.</t>
  </si>
  <si>
    <t>3 meses y 22 dias</t>
  </si>
  <si>
    <t>4 pagos de:
Primer pago : 
22 dias por $ 2.933.333,00
Segundo pago  $  4.000.000 
Tercer Pago $ 4.000.000
Cuarto pago:$4.000.000</t>
  </si>
  <si>
    <t xml:space="preserve">LEIDY VIVIANA PEREZ IBARRA 1.121.864.333 DE VILLAVICENCIO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</si>
</sst>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3">
    <xf numFmtId="0" fontId="0" fillId="0" borderId="0"/>
    <xf numFmtId="0" fontId="4" fillId="0" borderId="30"/>
    <xf numFmtId="44" fontId="4" fillId="0" borderId="30" applyFont="0" applyFill="0" applyBorder="0" applyAlignment="0" applyProtection="0"/>
  </cellStyleXfs>
  <cellXfs count="72">
    <xf numFmtId="0" fontId="0" fillId="0" borderId="0" xfId="0"/>
    <xf numFmtId="0" fontId="0" fillId="2" borderId="6" xfId="0" applyFill="1" applyBorder="1"/>
    <xf numFmtId="0" fontId="0" fillId="2" borderId="7" xfId="0" applyFill="1" applyBorder="1"/>
    <xf numFmtId="0" fontId="0" fillId="2" borderId="30" xfId="0" applyFill="1" applyBorder="1"/>
    <xf numFmtId="0" fontId="2" fillId="2" borderId="6" xfId="0" applyFont="1" applyFill="1" applyBorder="1"/>
    <xf numFmtId="0" fontId="2" fillId="2" borderId="7" xfId="0" applyFont="1" applyFill="1" applyBorder="1"/>
    <xf numFmtId="0" fontId="2" fillId="0" borderId="0" xfId="0" applyFo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1"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center" vertic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3" fontId="2" fillId="2" borderId="22" xfId="0" applyNumberFormat="1" applyFont="1" applyFill="1" applyBorder="1" applyAlignment="1">
      <alignment vertical="center" wrapText="1"/>
    </xf>
    <xf numFmtId="164" fontId="2" fillId="2" borderId="7" xfId="0" applyNumberFormat="1" applyFont="1" applyFill="1" applyBorder="1"/>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0" borderId="11" xfId="0" applyFont="1" applyBorder="1"/>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A10" zoomScale="50" zoomScaleNormal="50" workbookViewId="0">
      <selection activeCell="E12" sqref="E12"/>
    </sheetView>
  </sheetViews>
  <sheetFormatPr baseColWidth="10" defaultColWidth="14.453125" defaultRowHeight="15" customHeight="1" x14ac:dyDescent="0.35"/>
  <cols>
    <col min="1" max="1" width="16.1796875" customWidth="1"/>
    <col min="2" max="2" width="18.81640625" customWidth="1"/>
    <col min="3" max="3" width="20" customWidth="1"/>
    <col min="4" max="4" width="28.81640625" customWidth="1"/>
    <col min="5" max="5" width="26.90625" customWidth="1"/>
    <col min="6" max="6" width="156.1796875" customWidth="1"/>
    <col min="7" max="7" width="36.81640625" customWidth="1"/>
    <col min="8" max="8" width="16" bestFit="1" customWidth="1"/>
    <col min="9" max="9" width="20.54296875" customWidth="1"/>
    <col min="10" max="10" width="11.453125" customWidth="1"/>
    <col min="11" max="11" width="16.81640625" customWidth="1"/>
    <col min="12" max="12" width="13.1796875" customWidth="1"/>
    <col min="13" max="13" width="18" customWidth="1"/>
    <col min="14" max="14" width="13.453125" customWidth="1"/>
    <col min="15" max="15" width="31.36328125" customWidth="1"/>
    <col min="16" max="16" width="13.453125" bestFit="1" customWidth="1"/>
    <col min="17" max="17" width="12.54296875" bestFit="1" customWidth="1"/>
    <col min="18" max="18" width="15.453125" bestFit="1" customWidth="1"/>
    <col min="19" max="19" width="10.81640625" hidden="1" customWidth="1"/>
    <col min="20" max="20" width="15.453125" bestFit="1" customWidth="1"/>
    <col min="21" max="23" width="10.81640625" customWidth="1"/>
    <col min="24" max="24" width="13.81640625" bestFit="1" customWidth="1"/>
    <col min="25" max="31" width="10.81640625" customWidth="1"/>
  </cols>
  <sheetData>
    <row r="1" spans="1:31" ht="14.5" x14ac:dyDescent="0.35">
      <c r="A1" s="54" t="s">
        <v>0</v>
      </c>
      <c r="B1" s="55"/>
      <c r="C1" s="55"/>
      <c r="D1" s="55"/>
      <c r="E1" s="55"/>
      <c r="F1" s="55"/>
      <c r="G1" s="55"/>
      <c r="H1" s="55"/>
      <c r="I1" s="55"/>
      <c r="J1" s="55"/>
      <c r="K1" s="55"/>
      <c r="L1" s="55"/>
      <c r="M1" s="56"/>
      <c r="N1" s="63" t="s">
        <v>1</v>
      </c>
      <c r="O1" s="64"/>
      <c r="P1" s="1"/>
      <c r="Q1" s="2"/>
      <c r="R1" s="2"/>
      <c r="S1" s="2" t="s">
        <v>2</v>
      </c>
      <c r="T1" s="2"/>
      <c r="U1" s="2"/>
      <c r="V1" s="2"/>
      <c r="W1" s="2"/>
      <c r="X1" s="2"/>
      <c r="Y1" s="2"/>
      <c r="Z1" s="2"/>
      <c r="AA1" s="2"/>
      <c r="AB1" s="2"/>
      <c r="AC1" s="2"/>
      <c r="AD1" s="2"/>
      <c r="AE1" s="2"/>
    </row>
    <row r="2" spans="1:31" ht="14.5" x14ac:dyDescent="0.35">
      <c r="A2" s="57"/>
      <c r="B2" s="58"/>
      <c r="C2" s="58"/>
      <c r="D2" s="58"/>
      <c r="E2" s="58"/>
      <c r="F2" s="58"/>
      <c r="G2" s="58"/>
      <c r="H2" s="58"/>
      <c r="I2" s="58"/>
      <c r="J2" s="58"/>
      <c r="K2" s="58"/>
      <c r="L2" s="58"/>
      <c r="M2" s="59"/>
      <c r="N2" s="65" t="s">
        <v>28</v>
      </c>
      <c r="O2" s="45"/>
      <c r="P2" s="1"/>
      <c r="Q2" s="2"/>
      <c r="R2" s="2"/>
      <c r="S2" s="2" t="s">
        <v>3</v>
      </c>
      <c r="T2" s="2"/>
      <c r="U2" s="2"/>
      <c r="V2" s="2"/>
      <c r="W2" s="2"/>
      <c r="X2" s="2"/>
      <c r="Y2" s="2"/>
      <c r="Z2" s="2"/>
      <c r="AA2" s="2"/>
      <c r="AB2" s="2"/>
      <c r="AC2" s="2"/>
      <c r="AD2" s="2"/>
      <c r="AE2" s="2"/>
    </row>
    <row r="3" spans="1:31" ht="14.5" x14ac:dyDescent="0.35">
      <c r="A3" s="57"/>
      <c r="B3" s="58"/>
      <c r="C3" s="58"/>
      <c r="D3" s="58"/>
      <c r="E3" s="58"/>
      <c r="F3" s="58"/>
      <c r="G3" s="58"/>
      <c r="H3" s="58"/>
      <c r="I3" s="58"/>
      <c r="J3" s="58"/>
      <c r="K3" s="58"/>
      <c r="L3" s="58"/>
      <c r="M3" s="59"/>
      <c r="N3" s="66" t="s">
        <v>37</v>
      </c>
      <c r="O3" s="67"/>
      <c r="P3" s="1"/>
      <c r="Q3" s="2"/>
      <c r="R3" s="2"/>
      <c r="S3" s="2" t="s">
        <v>4</v>
      </c>
      <c r="T3" s="2"/>
      <c r="U3" s="2"/>
      <c r="V3" s="2"/>
      <c r="W3" s="2"/>
      <c r="X3" s="2"/>
      <c r="Y3" s="2"/>
      <c r="Z3" s="2"/>
      <c r="AA3" s="2"/>
      <c r="AB3" s="2"/>
      <c r="AC3" s="2"/>
      <c r="AD3" s="2"/>
      <c r="AE3" s="2"/>
    </row>
    <row r="4" spans="1:31" ht="14.5" x14ac:dyDescent="0.35">
      <c r="A4" s="60"/>
      <c r="B4" s="61"/>
      <c r="C4" s="61"/>
      <c r="D4" s="61"/>
      <c r="E4" s="61"/>
      <c r="F4" s="61"/>
      <c r="G4" s="61"/>
      <c r="H4" s="61"/>
      <c r="I4" s="61"/>
      <c r="J4" s="61"/>
      <c r="K4" s="61"/>
      <c r="L4" s="61"/>
      <c r="M4" s="62"/>
      <c r="N4" s="68"/>
      <c r="O4" s="69"/>
      <c r="P4" s="1"/>
      <c r="Q4" s="2"/>
      <c r="R4" s="2"/>
      <c r="S4" s="2" t="s">
        <v>5</v>
      </c>
      <c r="T4" s="2"/>
      <c r="U4" s="2"/>
      <c r="V4" s="2"/>
      <c r="W4" s="2"/>
      <c r="X4" s="2"/>
      <c r="Y4" s="2"/>
      <c r="Z4" s="2"/>
      <c r="AA4" s="2"/>
      <c r="AB4" s="2"/>
      <c r="AC4" s="2"/>
      <c r="AD4" s="2"/>
      <c r="AE4" s="2"/>
    </row>
    <row r="5" spans="1:31" ht="14.5" x14ac:dyDescent="0.35">
      <c r="A5" s="70" t="s">
        <v>6</v>
      </c>
      <c r="B5" s="34"/>
      <c r="C5" s="71">
        <v>45114</v>
      </c>
      <c r="D5" s="33"/>
      <c r="E5" s="33"/>
      <c r="F5" s="33"/>
      <c r="G5" s="33"/>
      <c r="H5" s="33"/>
      <c r="I5" s="33"/>
      <c r="J5" s="33"/>
      <c r="K5" s="33"/>
      <c r="L5" s="33"/>
      <c r="M5" s="33"/>
      <c r="N5" s="33"/>
      <c r="O5" s="45"/>
      <c r="P5" s="1"/>
      <c r="Q5" s="2"/>
      <c r="R5" s="2"/>
      <c r="S5" s="2" t="s">
        <v>7</v>
      </c>
      <c r="T5" s="2"/>
      <c r="U5" s="2"/>
      <c r="V5" s="2"/>
      <c r="W5" s="2"/>
      <c r="X5" s="2"/>
      <c r="Y5" s="2"/>
      <c r="Z5" s="2"/>
      <c r="AA5" s="2"/>
      <c r="AB5" s="2"/>
      <c r="AC5" s="2"/>
      <c r="AD5" s="2"/>
      <c r="AE5" s="2"/>
    </row>
    <row r="6" spans="1:31" s="6" customFormat="1" ht="38.25" customHeight="1" x14ac:dyDescent="0.35">
      <c r="A6" s="32" t="s">
        <v>8</v>
      </c>
      <c r="B6" s="33"/>
      <c r="C6" s="33"/>
      <c r="D6" s="34"/>
      <c r="E6" s="38" t="s">
        <v>38</v>
      </c>
      <c r="F6" s="39"/>
      <c r="G6" s="39"/>
      <c r="H6" s="39"/>
      <c r="I6" s="39"/>
      <c r="J6" s="39"/>
      <c r="K6" s="39"/>
      <c r="L6" s="39"/>
      <c r="M6" s="39"/>
      <c r="N6" s="39"/>
      <c r="O6" s="40"/>
      <c r="P6" s="4"/>
      <c r="Q6" s="5"/>
      <c r="R6" s="5"/>
      <c r="S6" s="5" t="s">
        <v>9</v>
      </c>
      <c r="T6" s="5"/>
      <c r="U6" s="5"/>
      <c r="V6" s="5"/>
      <c r="W6" s="5"/>
      <c r="X6" s="5"/>
      <c r="Y6" s="5"/>
      <c r="Z6" s="5"/>
      <c r="AA6" s="5"/>
      <c r="AB6" s="5"/>
      <c r="AC6" s="5"/>
      <c r="AD6" s="5"/>
      <c r="AE6" s="5"/>
    </row>
    <row r="7" spans="1:31" s="6" customFormat="1" ht="29" customHeight="1" x14ac:dyDescent="0.35">
      <c r="A7" s="32" t="s">
        <v>10</v>
      </c>
      <c r="B7" s="33"/>
      <c r="C7" s="33"/>
      <c r="D7" s="34"/>
      <c r="E7" s="38" t="s">
        <v>39</v>
      </c>
      <c r="F7" s="39"/>
      <c r="G7" s="39"/>
      <c r="H7" s="39"/>
      <c r="I7" s="39"/>
      <c r="J7" s="39"/>
      <c r="K7" s="39"/>
      <c r="L7" s="39"/>
      <c r="M7" s="39"/>
      <c r="N7" s="39"/>
      <c r="O7" s="40"/>
      <c r="P7" s="4"/>
      <c r="Q7" s="5"/>
      <c r="R7" s="5"/>
      <c r="S7" s="5" t="s">
        <v>11</v>
      </c>
      <c r="T7" s="5"/>
      <c r="U7" s="5"/>
      <c r="V7" s="5"/>
      <c r="W7" s="5"/>
      <c r="X7" s="5"/>
      <c r="Y7" s="5"/>
      <c r="Z7" s="5"/>
      <c r="AA7" s="5"/>
      <c r="AB7" s="5"/>
      <c r="AC7" s="5"/>
      <c r="AD7" s="5"/>
      <c r="AE7" s="5"/>
    </row>
    <row r="8" spans="1:31" s="6" customFormat="1" ht="35.5" customHeight="1" x14ac:dyDescent="0.35">
      <c r="A8" s="32" t="s">
        <v>33</v>
      </c>
      <c r="B8" s="33"/>
      <c r="C8" s="33"/>
      <c r="D8" s="34"/>
      <c r="E8" s="41" t="s">
        <v>40</v>
      </c>
      <c r="F8" s="42"/>
      <c r="G8" s="42"/>
      <c r="H8" s="42"/>
      <c r="I8" s="42"/>
      <c r="J8" s="42"/>
      <c r="K8" s="42"/>
      <c r="L8" s="42"/>
      <c r="M8" s="42"/>
      <c r="N8" s="42"/>
      <c r="O8" s="43"/>
      <c r="P8" s="4"/>
      <c r="Q8" s="5"/>
      <c r="R8" s="5"/>
      <c r="S8" s="5"/>
      <c r="T8" s="5"/>
      <c r="U8" s="5"/>
      <c r="V8" s="5"/>
      <c r="W8" s="5"/>
      <c r="X8" s="5"/>
      <c r="Y8" s="5"/>
      <c r="Z8" s="5"/>
      <c r="AA8" s="5"/>
      <c r="AB8" s="5"/>
      <c r="AC8" s="5"/>
      <c r="AD8" s="5"/>
      <c r="AE8" s="5"/>
    </row>
    <row r="9" spans="1:31" s="6" customFormat="1" ht="49.5" customHeight="1" x14ac:dyDescent="0.35">
      <c r="A9" s="32" t="s">
        <v>12</v>
      </c>
      <c r="B9" s="33"/>
      <c r="C9" s="33"/>
      <c r="D9" s="34"/>
      <c r="E9" s="7" t="s">
        <v>43</v>
      </c>
      <c r="F9" s="7" t="s">
        <v>29</v>
      </c>
      <c r="G9" s="8"/>
      <c r="H9" s="8"/>
      <c r="I9" s="8"/>
      <c r="J9" s="44"/>
      <c r="K9" s="33"/>
      <c r="L9" s="33"/>
      <c r="M9" s="33"/>
      <c r="N9" s="33"/>
      <c r="O9" s="45"/>
      <c r="P9" s="4"/>
      <c r="Q9" s="5"/>
      <c r="R9" s="26"/>
      <c r="S9" s="5"/>
      <c r="T9" s="5"/>
      <c r="U9" s="5"/>
      <c r="V9" s="5"/>
      <c r="W9" s="5"/>
      <c r="X9" s="5"/>
      <c r="Y9" s="5"/>
      <c r="Z9" s="5"/>
      <c r="AA9" s="5"/>
      <c r="AB9" s="5"/>
      <c r="AC9" s="5"/>
      <c r="AD9" s="5"/>
      <c r="AE9" s="5"/>
    </row>
    <row r="10" spans="1:31" s="6" customFormat="1" ht="36.5" customHeight="1" x14ac:dyDescent="0.35">
      <c r="A10" s="32" t="s">
        <v>30</v>
      </c>
      <c r="B10" s="49"/>
      <c r="C10" s="49"/>
      <c r="D10" s="50"/>
      <c r="E10" s="51" t="s">
        <v>45</v>
      </c>
      <c r="F10" s="52"/>
      <c r="G10" s="52"/>
      <c r="H10" s="52"/>
      <c r="I10" s="52"/>
      <c r="J10" s="52"/>
      <c r="K10" s="52"/>
      <c r="L10" s="52"/>
      <c r="M10" s="52"/>
      <c r="N10" s="52"/>
      <c r="O10" s="53"/>
      <c r="P10" s="9"/>
      <c r="Q10" s="25"/>
      <c r="R10" s="9"/>
      <c r="S10" s="9"/>
      <c r="T10" s="9"/>
      <c r="U10" s="9">
        <f>+T10/30</f>
        <v>0</v>
      </c>
      <c r="V10" s="9"/>
      <c r="W10" s="9">
        <f>+P12*22</f>
        <v>0</v>
      </c>
      <c r="X10" s="25">
        <f>+W10+Q10</f>
        <v>0</v>
      </c>
      <c r="Y10" s="9"/>
      <c r="Z10" s="9"/>
      <c r="AA10" s="9"/>
      <c r="AB10" s="9"/>
      <c r="AC10" s="9"/>
      <c r="AD10" s="9"/>
      <c r="AE10" s="9"/>
    </row>
    <row r="11" spans="1:31" s="6" customFormat="1" ht="68.25" customHeight="1" x14ac:dyDescent="0.35">
      <c r="A11" s="10" t="s">
        <v>13</v>
      </c>
      <c r="B11" s="11" t="s">
        <v>14</v>
      </c>
      <c r="C11" s="11" t="s">
        <v>15</v>
      </c>
      <c r="D11" s="11" t="s">
        <v>34</v>
      </c>
      <c r="E11" s="11" t="s">
        <v>16</v>
      </c>
      <c r="F11" s="11" t="s">
        <v>31</v>
      </c>
      <c r="G11" s="11" t="s">
        <v>32</v>
      </c>
      <c r="H11" s="11" t="s">
        <v>27</v>
      </c>
      <c r="I11" s="11" t="s">
        <v>36</v>
      </c>
      <c r="J11" s="11" t="s">
        <v>17</v>
      </c>
      <c r="K11" s="11" t="s">
        <v>18</v>
      </c>
      <c r="L11" s="11" t="s">
        <v>19</v>
      </c>
      <c r="M11" s="11" t="s">
        <v>20</v>
      </c>
      <c r="N11" s="11" t="s">
        <v>21</v>
      </c>
      <c r="O11" s="12" t="s">
        <v>22</v>
      </c>
      <c r="P11" s="4"/>
      <c r="Q11" s="5"/>
      <c r="R11" s="5"/>
      <c r="S11" s="5"/>
      <c r="T11" s="31">
        <f>3634104/30</f>
        <v>121136.8</v>
      </c>
      <c r="U11" s="5"/>
      <c r="V11" s="5"/>
      <c r="W11" s="5"/>
      <c r="X11" s="5"/>
      <c r="Y11" s="5"/>
      <c r="Z11" s="5"/>
      <c r="AA11" s="5"/>
      <c r="AB11" s="5"/>
      <c r="AC11" s="5"/>
      <c r="AD11" s="5"/>
      <c r="AE11" s="5"/>
    </row>
    <row r="12" spans="1:31" s="6" customFormat="1" ht="409.6" customHeight="1" x14ac:dyDescent="0.35">
      <c r="A12" s="13">
        <v>1</v>
      </c>
      <c r="B12" s="16">
        <v>135</v>
      </c>
      <c r="C12" s="14" t="s">
        <v>2</v>
      </c>
      <c r="D12" s="30">
        <v>46677720</v>
      </c>
      <c r="E12" s="30" t="s">
        <v>44</v>
      </c>
      <c r="F12" s="14" t="s">
        <v>46</v>
      </c>
      <c r="G12" s="14" t="s">
        <v>47</v>
      </c>
      <c r="H12" s="15">
        <v>45208</v>
      </c>
      <c r="I12" s="15">
        <v>45322</v>
      </c>
      <c r="J12" s="21" t="s">
        <v>48</v>
      </c>
      <c r="K12" s="16">
        <v>1</v>
      </c>
      <c r="L12" s="16" t="s">
        <v>41</v>
      </c>
      <c r="M12" s="22">
        <v>4000000</v>
      </c>
      <c r="N12" s="20">
        <v>14933333</v>
      </c>
      <c r="O12" s="29" t="s">
        <v>49</v>
      </c>
      <c r="P12" s="23"/>
      <c r="Q12" s="24"/>
      <c r="R12" s="24"/>
      <c r="S12" s="24"/>
      <c r="T12" s="24">
        <f>+T11*29</f>
        <v>3512967.2</v>
      </c>
      <c r="U12" s="5">
        <v>29</v>
      </c>
      <c r="V12" s="5"/>
      <c r="W12" s="5"/>
      <c r="X12" s="5"/>
      <c r="Y12" s="5"/>
      <c r="Z12" s="5"/>
      <c r="AA12" s="5"/>
      <c r="AB12" s="5"/>
      <c r="AC12" s="5"/>
      <c r="AD12" s="5"/>
      <c r="AE12" s="5"/>
    </row>
    <row r="13" spans="1:31" s="6" customFormat="1" ht="48" customHeight="1" x14ac:dyDescent="0.35">
      <c r="A13" s="32" t="s">
        <v>23</v>
      </c>
      <c r="B13" s="34"/>
      <c r="C13" s="17">
        <v>45205</v>
      </c>
      <c r="D13" s="11" t="s">
        <v>24</v>
      </c>
      <c r="E13" s="17">
        <v>45209</v>
      </c>
      <c r="F13" s="18"/>
      <c r="G13" s="18"/>
      <c r="H13" s="18"/>
      <c r="I13" s="18"/>
      <c r="J13" s="18"/>
      <c r="K13" s="18"/>
      <c r="L13" s="18"/>
      <c r="M13" s="18"/>
      <c r="N13" s="18"/>
      <c r="O13" s="19"/>
      <c r="P13" s="28"/>
      <c r="Q13" s="5"/>
      <c r="R13" s="5"/>
      <c r="S13" s="5"/>
      <c r="T13" s="5">
        <v>3634104</v>
      </c>
      <c r="U13" s="5">
        <v>30</v>
      </c>
      <c r="V13" s="5"/>
      <c r="W13" s="5"/>
      <c r="X13" s="5"/>
      <c r="Y13" s="5"/>
      <c r="Z13" s="5"/>
      <c r="AA13" s="5"/>
      <c r="AB13" s="5"/>
      <c r="AC13" s="5"/>
      <c r="AD13" s="5"/>
      <c r="AE13" s="5"/>
    </row>
    <row r="14" spans="1:31" s="6" customFormat="1" ht="38.25" customHeight="1" x14ac:dyDescent="0.35">
      <c r="A14" s="32" t="s">
        <v>35</v>
      </c>
      <c r="B14" s="33"/>
      <c r="C14" s="33"/>
      <c r="D14" s="34"/>
      <c r="E14" s="38" t="s">
        <v>50</v>
      </c>
      <c r="F14" s="39"/>
      <c r="G14" s="39"/>
      <c r="H14" s="39"/>
      <c r="I14" s="39"/>
      <c r="J14" s="39"/>
      <c r="K14" s="39"/>
      <c r="L14" s="39"/>
      <c r="M14" s="39"/>
      <c r="N14" s="39"/>
      <c r="O14" s="40"/>
      <c r="P14" s="27"/>
      <c r="Q14" s="5"/>
      <c r="R14" s="5"/>
      <c r="S14" s="5"/>
      <c r="T14" s="5">
        <v>3634104</v>
      </c>
      <c r="U14" s="5">
        <v>30</v>
      </c>
      <c r="V14" s="5"/>
      <c r="W14" s="5"/>
      <c r="X14" s="5"/>
      <c r="Y14" s="5"/>
      <c r="Z14" s="5"/>
      <c r="AA14" s="5"/>
      <c r="AB14" s="5"/>
      <c r="AC14" s="5"/>
      <c r="AD14" s="5"/>
      <c r="AE14" s="5"/>
    </row>
    <row r="15" spans="1:31" s="6" customFormat="1" ht="14.5" x14ac:dyDescent="0.35">
      <c r="A15" s="32" t="s">
        <v>25</v>
      </c>
      <c r="B15" s="33"/>
      <c r="C15" s="33"/>
      <c r="D15" s="34"/>
      <c r="E15" s="38" t="s">
        <v>42</v>
      </c>
      <c r="F15" s="39"/>
      <c r="G15" s="39"/>
      <c r="H15" s="39"/>
      <c r="I15" s="39"/>
      <c r="J15" s="39"/>
      <c r="K15" s="39"/>
      <c r="L15" s="39"/>
      <c r="M15" s="39"/>
      <c r="N15" s="39"/>
      <c r="O15" s="40"/>
      <c r="P15" s="4"/>
      <c r="Q15" s="5"/>
      <c r="R15" s="5"/>
      <c r="S15" s="5"/>
      <c r="T15" s="31">
        <f>SUM(T12:T14)</f>
        <v>10781175.199999999</v>
      </c>
      <c r="U15" s="5"/>
      <c r="V15" s="5"/>
      <c r="W15" s="5"/>
      <c r="X15" s="5"/>
      <c r="Y15" s="5"/>
      <c r="Z15" s="5"/>
      <c r="AA15" s="5"/>
      <c r="AB15" s="5"/>
      <c r="AC15" s="5"/>
      <c r="AD15" s="5"/>
      <c r="AE15" s="5"/>
    </row>
    <row r="16" spans="1:31" s="6" customFormat="1" ht="15.75" customHeight="1" x14ac:dyDescent="0.35">
      <c r="A16" s="35" t="s">
        <v>26</v>
      </c>
      <c r="B16" s="36"/>
      <c r="C16" s="36"/>
      <c r="D16" s="37"/>
      <c r="E16" s="46" t="s">
        <v>38</v>
      </c>
      <c r="F16" s="47"/>
      <c r="G16" s="47"/>
      <c r="H16" s="47"/>
      <c r="I16" s="47"/>
      <c r="J16" s="47"/>
      <c r="K16" s="47"/>
      <c r="L16" s="47"/>
      <c r="M16" s="47"/>
      <c r="N16" s="47"/>
      <c r="O16" s="48"/>
      <c r="P16" s="4"/>
      <c r="Q16" s="5"/>
      <c r="R16" s="5"/>
      <c r="S16" s="5"/>
      <c r="T16" s="5"/>
      <c r="U16" s="5"/>
      <c r="V16" s="5"/>
      <c r="W16" s="5"/>
      <c r="X16" s="5"/>
      <c r="Y16" s="5"/>
      <c r="Z16" s="5"/>
      <c r="AA16" s="5"/>
      <c r="AB16" s="5"/>
      <c r="AC16" s="5"/>
      <c r="AD16" s="5"/>
      <c r="AE16" s="5"/>
    </row>
    <row r="17" spans="1:31" ht="15.75" customHeight="1" x14ac:dyDescent="0.3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3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3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3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lis rico</cp:lastModifiedBy>
  <dcterms:created xsi:type="dcterms:W3CDTF">2022-01-12T20:50:55Z</dcterms:created>
  <dcterms:modified xsi:type="dcterms:W3CDTF">2023-10-06T14:45:35Z</dcterms:modified>
</cp:coreProperties>
</file>