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indy\Documents\Personal CA\UP HOLDING\VAUPES INNOVADOR\CONTRATOS\PROVEEDORES\DANIEL AREVALO CARDENAS\"/>
    </mc:Choice>
  </mc:AlternateContent>
  <bookViews>
    <workbookView xWindow="0" yWindow="0" windowWidth="23040" windowHeight="8808"/>
  </bookViews>
  <sheets>
    <sheet name="SOLICITUD DE CONTRATO "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1" l="1"/>
  <c r="W10" i="1" l="1"/>
  <c r="X10" i="1" l="1"/>
  <c r="U10" i="1"/>
</calcChain>
</file>

<file path=xl/sharedStrings.xml><?xml version="1.0" encoding="utf-8"?>
<sst xmlns="http://schemas.openxmlformats.org/spreadsheetml/2006/main" count="53" uniqueCount="51">
  <si>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</si>
  <si>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</si>
  <si>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</si>
  <si>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</si>
  <si>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</si>
  <si>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</si>
  <si>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</si>
  <si>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</si>
  <si>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</si>
  <si>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</si>
  <si>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</si>
  <si>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</si>
  <si>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</si>
  <si>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</si>
  <si>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</si>
  <si>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</si>
  <si>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</si>
  <si>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</si>
  <si>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</si>
  <si>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</si>
  <si>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</si>
  <si>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</si>
  <si>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</si>
  <si>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</si>
  <si>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</si>
  <si>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</si>
  <si>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</si>
  <si>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</si>
  <si>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</si>
  <si>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 xml:space="preserve">NO </t>
  </si>
  <si>
    <t>OBJETO DEL CONTRATO</t>
  </si>
  <si>
    <t>OBLIGACIONES</t>
  </si>
  <si>
    <t>ENTREGABLES</t>
  </si>
  <si>
    <t>TIPO DE CONTRATO REQUERIDO</t>
  </si>
  <si>
    <t>IDENTIFICACION Y LUGAR DE EXPEDICIÓN</t>
  </si>
  <si>
    <t xml:space="preserve">NOMBRE Y CC SUPERVISOR DEL CONTRATO </t>
  </si>
  <si>
    <t>FECHA DE FINALIZACIÓN</t>
  </si>
  <si>
    <t>FECHA: 27/04/2022</t>
  </si>
  <si>
    <t>REPRESENTANTE LEGAL</t>
  </si>
  <si>
    <t>ASESOR JURIDICO</t>
  </si>
  <si>
    <t>MES</t>
  </si>
  <si>
    <t>MARISOL CARANTON</t>
  </si>
  <si>
    <t>Presentar un informe mensual de actividades desarrolladas durante el mes.</t>
  </si>
  <si>
    <t>ANDRES ANTONIO  FERNANDEZ NARANJO 84.092.215 DE RIOHACHA</t>
  </si>
  <si>
    <t>FUNCIONES ESPECÍFICAS DEL PROFESIONAL EN INFORME INTEGRALES
1.	Realizar el manejo de los aplicativos GESPROY, SGPR y SECOP II del proyecto de inversión con código BPIN 2021000100XXX.
2.	Realización de reporte en gesproy con la previa validación de informes de avance técnico, financiero y legal con los responsables, auditando la documentación que soporta el informe
3.	Realizar seguimiento interno en el cumplimiento del proyecto y lo reportado ante el DNP y generar las alertas correspondientes, previos a un proceso de incumplimiento.
4.	Velar por el cumplimiento de procesos, políticas y lineamientos establecidos por Minciencias, minhacienda y el DNP en la ejecución del proyecto
5.	Guiar y acompañar el reporte de los avances físicos, legales y financieros del proyecto a nivel de mes, para que respondan al POA y a la Programación Inicial.
6.	Presentar el cargue de los informes de avance en el GESPROY tanto técnico como financiero antes del 15 de cada mes.
7.	Realizar seguimiento a los usuarios sobre la aceptación en el SECOP y brindar el apoyo para la aceptación y liquidación de los contratos
8.	Orientar la estructuración de los entregables con el fin de que cumplan con lo consignado en la MGA.
9.	Estar pendiente de las alertas del proyecto inversión con código BPIN 2021000100XXX en el aplicativo GESPROY del proyecto para ser subsanadas.
10.	Realizar la expedición de los CDP y RP en el aplicativo SGPR realizar órdenes de pago presupuestales y ordenes de pago no presupuestales en coordinación con el equipo de trabajo.
11.	Revisar el SECOP la adjudicación del contrato al contratista y a los diversos proveedores, asi mismo capacitar, acompañar a los mismos para la aceptación de dichos contratos o informar al tercer dia, sino lo ha realizado. 
12.	Realizar la publicación de los contratos en el SECOP y expedir su respectiva certificación.
13.	Realizar las alertas respectivas para garantizar que se cumpla la programación inicial.
14.	Revisar e informar al equipo sobre las alertas de incumplimiento de los aplicativos del proyecto de inversión con código BPIN 2021000100xxx.
15.	Presentar con la validación y verificación del coordinador técnico y administrativo el cargue de información revisando su calidad y pertinencia para el registro adecuado de avances del proyecto.
16.	Expedir el primer día de cada mes el informe del reporte de los pagos realizados por el SGPR y el informe de recursos desembolsados por cada uno de los CDP.
17.	Realizar la auditoria del archivo digital frente al entregable e informe mensual, revisando sus soportes.
18.	Realizar el cargue y asignación de los contratos en el SECOP en un máximo de 3 días con la verificación de la aceptación de este por los contratistas.
19.	Presentar un informe mensual de actividades desarrolladas durante el mes de acuerdo con las obligaciones contractuales para el pago.
20.	Encontrarse al día por concepto de seguridad social, pensión y Arl durante la ejecución del contrato.
21.	Las demás actividades que le sean solicitadas de acuerdo con el objeto contractual.</t>
  </si>
  <si>
    <t xml:space="preserve">PRESTACION DE SERVICIOS </t>
  </si>
  <si>
    <t>80.546.758 DE ZIPAQUIRA</t>
  </si>
  <si>
    <t>DANIEL ARÈVALO CARDENAS</t>
  </si>
  <si>
    <t>Profesional de informes integrales: Contratar los servicios profesionales de un Administrador Público y Abogado, especialista en Contratación Estatal y Derecho Procesal, con estudios de Maestría en Gerencia Estratégica de Tecnologías de Información para  ejercer las actividades de profesional de informres integrales</t>
  </si>
  <si>
    <t>Se realizaran 2 pagos asi: Un primer pago de 
$ 3.634.104 
un segundo pago de 
$ 3.634.104</t>
  </si>
  <si>
    <t>SI X</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</si>
</sst>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
  </numFmts>
  <fonts count="8"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
      <sz val="10"/>
      <name val="Calibri"/>
      <family val="2"/>
    </font>
    <font>
      <sz val="11"/>
      <color theme="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4">
    <xf numFmtId="0" fontId="0" fillId="0" borderId="0"/>
    <xf numFmtId="0" fontId="4" fillId="0" borderId="30"/>
    <xf numFmtId="44" fontId="4" fillId="0" borderId="30" applyFont="0" applyFill="0" applyBorder="0" applyAlignment="0" applyProtection="0"/>
    <xf numFmtId="43" fontId="7" fillId="0" borderId="0" applyFont="0" applyFill="0" applyBorder="0" applyAlignment="0" applyProtection="0"/>
  </cellStyleXfs>
  <cellXfs count="78">
    <xf numFmtId="0" fontId="0" fillId="0" borderId="0" xfId="0" applyFont="1" applyAlignment="1"/>
    <xf numFmtId="0" fontId="0" fillId="2" borderId="6" xfId="0" applyFont="1" applyFill="1" applyBorder="1"/>
    <xf numFmtId="0" fontId="0" fillId="2" borderId="7" xfId="0" applyFont="1" applyFill="1" applyBorder="1"/>
    <xf numFmtId="0" fontId="0" fillId="2" borderId="30" xfId="0" applyFont="1" applyFill="1" applyBorder="1"/>
    <xf numFmtId="0" fontId="0" fillId="0" borderId="0" xfId="0" applyFont="1" applyAlignment="1"/>
    <xf numFmtId="0" fontId="0" fillId="0" borderId="0" xfId="0" applyFont="1" applyAlignment="1"/>
    <xf numFmtId="0" fontId="2" fillId="2" borderId="6" xfId="0" applyFont="1" applyFill="1" applyBorder="1"/>
    <xf numFmtId="0" fontId="2" fillId="2" borderId="7" xfId="0" applyFont="1" applyFill="1" applyBorder="1"/>
    <xf numFmtId="0" fontId="2" fillId="0" borderId="0" xfId="0" applyFont="1" applyAlignment="1"/>
    <xf numFmtId="0" fontId="2" fillId="2" borderId="2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vertical="center"/>
    </xf>
    <xf numFmtId="0" fontId="2" fillId="2" borderId="22" xfId="0" applyFont="1" applyFill="1" applyBorder="1" applyAlignment="1">
      <alignment vertical="center" wrapText="1"/>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41"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wrapText="1"/>
    </xf>
    <xf numFmtId="6" fontId="2" fillId="2" borderId="22" xfId="0" applyNumberFormat="1" applyFont="1" applyFill="1" applyBorder="1" applyAlignment="1">
      <alignment horizontal="center" vertical="center"/>
    </xf>
    <xf numFmtId="42" fontId="2" fillId="2" borderId="6" xfId="0" applyNumberFormat="1" applyFont="1" applyFill="1" applyBorder="1" applyAlignment="1">
      <alignment vertical="top"/>
    </xf>
    <xf numFmtId="42" fontId="2" fillId="2" borderId="7" xfId="0" applyNumberFormat="1" applyFont="1" applyFill="1" applyBorder="1" applyAlignment="1">
      <alignment vertical="top"/>
    </xf>
    <xf numFmtId="42" fontId="2" fillId="2" borderId="30" xfId="0" applyNumberFormat="1" applyFont="1" applyFill="1" applyBorder="1"/>
    <xf numFmtId="42" fontId="2" fillId="2" borderId="7" xfId="0" applyNumberFormat="1" applyFont="1" applyFill="1" applyBorder="1"/>
    <xf numFmtId="164" fontId="2" fillId="2" borderId="6" xfId="0" applyNumberFormat="1" applyFont="1" applyFill="1" applyBorder="1"/>
    <xf numFmtId="1" fontId="2" fillId="2" borderId="6" xfId="0" applyNumberFormat="1" applyFont="1" applyFill="1" applyBorder="1"/>
    <xf numFmtId="0" fontId="2" fillId="2" borderId="24" xfId="0" applyFont="1" applyFill="1" applyBorder="1" applyAlignment="1">
      <alignment horizontal="center" vertical="center" wrapText="1"/>
    </xf>
    <xf numFmtId="0" fontId="6" fillId="2" borderId="22" xfId="0" applyFont="1" applyFill="1" applyBorder="1" applyAlignment="1">
      <alignment vertical="center" wrapText="1"/>
    </xf>
    <xf numFmtId="3" fontId="2" fillId="2" borderId="22" xfId="0" applyNumberFormat="1" applyFont="1" applyFill="1" applyBorder="1" applyAlignment="1">
      <alignment vertical="center" wrapText="1"/>
    </xf>
    <xf numFmtId="164" fontId="2" fillId="2" borderId="7" xfId="0" applyNumberFormat="1" applyFont="1" applyFill="1" applyBorder="1"/>
    <xf numFmtId="41" fontId="2" fillId="2" borderId="7" xfId="3" applyNumberFormat="1" applyFont="1" applyFill="1" applyBorder="1" applyAlignment="1">
      <alignment vertical="top"/>
    </xf>
    <xf numFmtId="6" fontId="2" fillId="2" borderId="7" xfId="0" applyNumberFormat="1" applyFont="1" applyFill="1" applyBorder="1"/>
    <xf numFmtId="0" fontId="5" fillId="2" borderId="19" xfId="0" applyFont="1" applyFill="1" applyBorder="1" applyAlignment="1">
      <alignment horizontal="center" vertical="center" wrapText="1"/>
    </xf>
    <xf numFmtId="0" fontId="2" fillId="0" borderId="21" xfId="0" applyFont="1" applyBorder="1"/>
    <xf numFmtId="0" fontId="2" fillId="0" borderId="20" xfId="0" applyFont="1" applyBorder="1"/>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10" xfId="0" applyFont="1" applyFill="1" applyBorder="1" applyAlignment="1">
      <alignment horizontal="center"/>
    </xf>
    <xf numFmtId="0" fontId="2" fillId="0" borderId="11" xfId="0" applyFont="1" applyBorder="1"/>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21" xfId="0" applyFont="1" applyFill="1" applyBorder="1" applyAlignment="1">
      <alignment horizontal="left" vertical="center"/>
    </xf>
    <xf numFmtId="0" fontId="2" fillId="2" borderId="11" xfId="0" applyFont="1" applyFill="1" applyBorder="1" applyAlignment="1">
      <alignment horizontal="lef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14" fontId="1" fillId="2" borderId="10" xfId="0" applyNumberFormat="1" applyFont="1" applyFill="1" applyBorder="1" applyAlignment="1">
      <alignment horizontal="center"/>
    </xf>
  </cellXfs>
  <cellStyles count="4">
    <cellStyle name="Millares" xfId="3" builtinId="3"/>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8"/>
  <sheetViews>
    <sheetView tabSelected="1" topLeftCell="F9" zoomScale="60" zoomScaleNormal="60" workbookViewId="0">
      <selection activeCell="K12" sqref="K12"/>
    </sheetView>
  </sheetViews>
  <sheetFormatPr baseColWidth="10" defaultColWidth="14.44140625" defaultRowHeight="15" customHeight="1" x14ac:dyDescent="0.3"/>
  <cols>
    <col min="1" max="1" width="16.33203125" customWidth="1"/>
    <col min="2" max="2" width="18.6640625" customWidth="1"/>
    <col min="3" max="3" width="20" customWidth="1"/>
    <col min="4" max="4" width="32.88671875" customWidth="1"/>
    <col min="5" max="5" width="42.33203125" customWidth="1"/>
    <col min="6" max="6" width="130.88671875" customWidth="1"/>
    <col min="7" max="7" width="36.88671875" style="4" customWidth="1"/>
    <col min="8" max="8" width="16" bestFit="1" customWidth="1"/>
    <col min="9" max="9" width="20.5546875" style="5" customWidth="1"/>
    <col min="10" max="10" width="11.44140625" customWidth="1"/>
    <col min="11" max="11" width="16.88671875" customWidth="1"/>
    <col min="12" max="12" width="13.109375" customWidth="1"/>
    <col min="13" max="13" width="18" customWidth="1"/>
    <col min="14" max="14" width="17.6640625" bestFit="1" customWidth="1"/>
    <col min="15" max="15" width="23.6640625" customWidth="1"/>
    <col min="16" max="16" width="13.44140625" bestFit="1" customWidth="1"/>
    <col min="17" max="17" width="12.5546875" bestFit="1" customWidth="1"/>
    <col min="18" max="18" width="15.44140625" bestFit="1" customWidth="1"/>
    <col min="19" max="19" width="10.6640625" hidden="1" customWidth="1"/>
    <col min="20" max="20" width="15.44140625" bestFit="1" customWidth="1"/>
    <col min="21" max="21" width="10.6640625" customWidth="1"/>
    <col min="22" max="23" width="11.44140625" bestFit="1" customWidth="1"/>
    <col min="24" max="24" width="13.6640625" bestFit="1" customWidth="1"/>
    <col min="25" max="31" width="10.6640625" customWidth="1"/>
  </cols>
  <sheetData>
    <row r="1" spans="1:31" ht="14.4" x14ac:dyDescent="0.3">
      <c r="A1" s="60" t="s">
        <v>0</v>
      </c>
      <c r="B1" s="61"/>
      <c r="C1" s="61"/>
      <c r="D1" s="61"/>
      <c r="E1" s="61"/>
      <c r="F1" s="61"/>
      <c r="G1" s="61"/>
      <c r="H1" s="61"/>
      <c r="I1" s="61"/>
      <c r="J1" s="61"/>
      <c r="K1" s="61"/>
      <c r="L1" s="61"/>
      <c r="M1" s="62"/>
      <c r="N1" s="69" t="s">
        <v>1</v>
      </c>
      <c r="O1" s="70"/>
      <c r="P1" s="1"/>
      <c r="Q1" s="2"/>
      <c r="R1" s="2"/>
      <c r="S1" s="2" t="s">
        <v>2</v>
      </c>
      <c r="T1" s="2"/>
      <c r="U1" s="2"/>
      <c r="V1" s="2"/>
      <c r="W1" s="2"/>
      <c r="X1" s="2"/>
      <c r="Y1" s="2"/>
      <c r="Z1" s="2"/>
      <c r="AA1" s="2"/>
      <c r="AB1" s="2"/>
      <c r="AC1" s="2"/>
      <c r="AD1" s="2"/>
      <c r="AE1" s="2"/>
    </row>
    <row r="2" spans="1:31" ht="14.4" x14ac:dyDescent="0.3">
      <c r="A2" s="63"/>
      <c r="B2" s="64"/>
      <c r="C2" s="64"/>
      <c r="D2" s="64"/>
      <c r="E2" s="64"/>
      <c r="F2" s="64"/>
      <c r="G2" s="64"/>
      <c r="H2" s="64"/>
      <c r="I2" s="64"/>
      <c r="J2" s="64"/>
      <c r="K2" s="64"/>
      <c r="L2" s="64"/>
      <c r="M2" s="65"/>
      <c r="N2" s="71" t="s">
        <v>28</v>
      </c>
      <c r="O2" s="51"/>
      <c r="P2" s="1"/>
      <c r="Q2" s="2"/>
      <c r="R2" s="2"/>
      <c r="S2" s="2" t="s">
        <v>3</v>
      </c>
      <c r="T2" s="2"/>
      <c r="U2" s="2"/>
      <c r="V2" s="2"/>
      <c r="W2" s="2"/>
      <c r="X2" s="2"/>
      <c r="Y2" s="2"/>
      <c r="Z2" s="2"/>
      <c r="AA2" s="2"/>
      <c r="AB2" s="2"/>
      <c r="AC2" s="2"/>
      <c r="AD2" s="2"/>
      <c r="AE2" s="2"/>
    </row>
    <row r="3" spans="1:31" ht="14.4" x14ac:dyDescent="0.3">
      <c r="A3" s="63"/>
      <c r="B3" s="64"/>
      <c r="C3" s="64"/>
      <c r="D3" s="64"/>
      <c r="E3" s="64"/>
      <c r="F3" s="64"/>
      <c r="G3" s="64"/>
      <c r="H3" s="64"/>
      <c r="I3" s="64"/>
      <c r="J3" s="64"/>
      <c r="K3" s="64"/>
      <c r="L3" s="64"/>
      <c r="M3" s="65"/>
      <c r="N3" s="72" t="s">
        <v>37</v>
      </c>
      <c r="O3" s="73"/>
      <c r="P3" s="1"/>
      <c r="Q3" s="2"/>
      <c r="R3" s="2"/>
      <c r="S3" s="2" t="s">
        <v>4</v>
      </c>
      <c r="T3" s="2"/>
      <c r="U3" s="2"/>
      <c r="V3" s="2"/>
      <c r="W3" s="2"/>
      <c r="X3" s="2"/>
      <c r="Y3" s="2"/>
      <c r="Z3" s="2"/>
      <c r="AA3" s="2"/>
      <c r="AB3" s="2"/>
      <c r="AC3" s="2"/>
      <c r="AD3" s="2"/>
      <c r="AE3" s="2"/>
    </row>
    <row r="4" spans="1:31" ht="14.4" x14ac:dyDescent="0.3">
      <c r="A4" s="66"/>
      <c r="B4" s="67"/>
      <c r="C4" s="67"/>
      <c r="D4" s="67"/>
      <c r="E4" s="67"/>
      <c r="F4" s="67"/>
      <c r="G4" s="67"/>
      <c r="H4" s="67"/>
      <c r="I4" s="67"/>
      <c r="J4" s="67"/>
      <c r="K4" s="67"/>
      <c r="L4" s="67"/>
      <c r="M4" s="68"/>
      <c r="N4" s="74"/>
      <c r="O4" s="75"/>
      <c r="P4" s="1"/>
      <c r="Q4" s="2"/>
      <c r="R4" s="2"/>
      <c r="S4" s="2" t="s">
        <v>5</v>
      </c>
      <c r="T4" s="2"/>
      <c r="U4" s="2"/>
      <c r="V4" s="2"/>
      <c r="W4" s="2"/>
      <c r="X4" s="2"/>
      <c r="Y4" s="2"/>
      <c r="Z4" s="2"/>
      <c r="AA4" s="2"/>
      <c r="AB4" s="2"/>
      <c r="AC4" s="2"/>
      <c r="AD4" s="2"/>
      <c r="AE4" s="2"/>
    </row>
    <row r="5" spans="1:31" ht="14.4" x14ac:dyDescent="0.3">
      <c r="A5" s="76" t="s">
        <v>6</v>
      </c>
      <c r="B5" s="40"/>
      <c r="C5" s="77">
        <v>45169</v>
      </c>
      <c r="D5" s="39"/>
      <c r="E5" s="39"/>
      <c r="F5" s="39"/>
      <c r="G5" s="39"/>
      <c r="H5" s="39"/>
      <c r="I5" s="39"/>
      <c r="J5" s="39"/>
      <c r="K5" s="39"/>
      <c r="L5" s="39"/>
      <c r="M5" s="39"/>
      <c r="N5" s="39"/>
      <c r="O5" s="51"/>
      <c r="P5" s="1"/>
      <c r="Q5" s="2"/>
      <c r="R5" s="2"/>
      <c r="S5" s="2" t="s">
        <v>7</v>
      </c>
      <c r="T5" s="2"/>
      <c r="U5" s="2"/>
      <c r="V5" s="2"/>
      <c r="W5" s="2"/>
      <c r="X5" s="2"/>
      <c r="Y5" s="2"/>
      <c r="Z5" s="2"/>
      <c r="AA5" s="2"/>
      <c r="AB5" s="2"/>
      <c r="AC5" s="2"/>
      <c r="AD5" s="2"/>
      <c r="AE5" s="2"/>
    </row>
    <row r="6" spans="1:31" s="8" customFormat="1" ht="38.25" customHeight="1" x14ac:dyDescent="0.3">
      <c r="A6" s="38" t="s">
        <v>8</v>
      </c>
      <c r="B6" s="39"/>
      <c r="C6" s="39"/>
      <c r="D6" s="40"/>
      <c r="E6" s="44" t="s">
        <v>38</v>
      </c>
      <c r="F6" s="45"/>
      <c r="G6" s="45"/>
      <c r="H6" s="45"/>
      <c r="I6" s="45"/>
      <c r="J6" s="45"/>
      <c r="K6" s="45"/>
      <c r="L6" s="45"/>
      <c r="M6" s="45"/>
      <c r="N6" s="45"/>
      <c r="O6" s="46"/>
      <c r="P6" s="6"/>
      <c r="Q6" s="7"/>
      <c r="R6" s="7"/>
      <c r="S6" s="7" t="s">
        <v>9</v>
      </c>
      <c r="T6" s="7"/>
      <c r="U6" s="7"/>
      <c r="V6" s="7"/>
      <c r="W6" s="7"/>
      <c r="X6" s="7"/>
      <c r="Y6" s="7"/>
      <c r="Z6" s="7"/>
      <c r="AA6" s="7"/>
      <c r="AB6" s="7"/>
      <c r="AC6" s="7"/>
      <c r="AD6" s="7"/>
      <c r="AE6" s="7"/>
    </row>
    <row r="7" spans="1:31" s="8" customFormat="1" ht="41.25" customHeight="1" x14ac:dyDescent="0.3">
      <c r="A7" s="38" t="s">
        <v>10</v>
      </c>
      <c r="B7" s="39"/>
      <c r="C7" s="39"/>
      <c r="D7" s="40"/>
      <c r="E7" s="44" t="s">
        <v>39</v>
      </c>
      <c r="F7" s="45"/>
      <c r="G7" s="45"/>
      <c r="H7" s="45"/>
      <c r="I7" s="45"/>
      <c r="J7" s="45"/>
      <c r="K7" s="45"/>
      <c r="L7" s="45"/>
      <c r="M7" s="45"/>
      <c r="N7" s="45"/>
      <c r="O7" s="46"/>
      <c r="P7" s="6"/>
      <c r="Q7" s="7"/>
      <c r="R7" s="7"/>
      <c r="S7" s="7" t="s">
        <v>11</v>
      </c>
      <c r="T7" s="7"/>
      <c r="U7" s="7"/>
      <c r="V7" s="7"/>
      <c r="W7" s="7"/>
      <c r="X7" s="7"/>
      <c r="Y7" s="7"/>
      <c r="Z7" s="7"/>
      <c r="AA7" s="7"/>
      <c r="AB7" s="7"/>
      <c r="AC7" s="7"/>
      <c r="AD7" s="7"/>
      <c r="AE7" s="7"/>
    </row>
    <row r="8" spans="1:31" s="8" customFormat="1" ht="58.5" customHeight="1" x14ac:dyDescent="0.3">
      <c r="A8" s="38" t="s">
        <v>33</v>
      </c>
      <c r="B8" s="39"/>
      <c r="C8" s="39"/>
      <c r="D8" s="40"/>
      <c r="E8" s="47" t="s">
        <v>45</v>
      </c>
      <c r="F8" s="48"/>
      <c r="G8" s="48"/>
      <c r="H8" s="48"/>
      <c r="I8" s="48"/>
      <c r="J8" s="48"/>
      <c r="K8" s="48"/>
      <c r="L8" s="48"/>
      <c r="M8" s="48"/>
      <c r="N8" s="48"/>
      <c r="O8" s="49"/>
      <c r="P8" s="6"/>
      <c r="Q8" s="7"/>
      <c r="R8" s="7"/>
      <c r="S8" s="7"/>
      <c r="T8" s="7"/>
      <c r="U8" s="7"/>
      <c r="V8" s="7"/>
      <c r="W8" s="7"/>
      <c r="X8" s="7"/>
      <c r="Y8" s="7"/>
      <c r="Z8" s="7"/>
      <c r="AA8" s="7"/>
      <c r="AB8" s="7"/>
      <c r="AC8" s="7"/>
      <c r="AD8" s="7"/>
      <c r="AE8" s="7"/>
    </row>
    <row r="9" spans="1:31" s="8" customFormat="1" ht="58.5" customHeight="1" x14ac:dyDescent="0.3">
      <c r="A9" s="38" t="s">
        <v>12</v>
      </c>
      <c r="B9" s="39"/>
      <c r="C9" s="39"/>
      <c r="D9" s="40"/>
      <c r="E9" s="9" t="s">
        <v>50</v>
      </c>
      <c r="F9" s="9" t="s">
        <v>29</v>
      </c>
      <c r="G9" s="10"/>
      <c r="H9" s="10"/>
      <c r="I9" s="10"/>
      <c r="J9" s="50"/>
      <c r="K9" s="39"/>
      <c r="L9" s="39"/>
      <c r="M9" s="39"/>
      <c r="N9" s="39"/>
      <c r="O9" s="51"/>
      <c r="P9" s="6"/>
      <c r="Q9" s="7"/>
      <c r="R9" s="29"/>
      <c r="S9" s="7"/>
      <c r="T9" s="7"/>
      <c r="U9" s="7"/>
      <c r="V9" s="7"/>
      <c r="W9" s="7"/>
      <c r="X9" s="7"/>
      <c r="Y9" s="7"/>
      <c r="Z9" s="7"/>
      <c r="AA9" s="7"/>
      <c r="AB9" s="7"/>
      <c r="AC9" s="7"/>
      <c r="AD9" s="7"/>
      <c r="AE9" s="7"/>
    </row>
    <row r="10" spans="1:31" s="8" customFormat="1" ht="58.5" customHeight="1" x14ac:dyDescent="0.3">
      <c r="A10" s="38" t="s">
        <v>30</v>
      </c>
      <c r="B10" s="55"/>
      <c r="C10" s="55"/>
      <c r="D10" s="56"/>
      <c r="E10" s="57" t="s">
        <v>48</v>
      </c>
      <c r="F10" s="58"/>
      <c r="G10" s="58"/>
      <c r="H10" s="58"/>
      <c r="I10" s="58"/>
      <c r="J10" s="58"/>
      <c r="K10" s="58"/>
      <c r="L10" s="58"/>
      <c r="M10" s="58"/>
      <c r="N10" s="58"/>
      <c r="O10" s="59"/>
      <c r="P10" s="11"/>
      <c r="Q10" s="28"/>
      <c r="R10" s="11"/>
      <c r="S10" s="11"/>
      <c r="T10" s="11"/>
      <c r="U10" s="11">
        <f>+T10/30</f>
        <v>0</v>
      </c>
      <c r="V10" s="11"/>
      <c r="W10" s="11">
        <f>+P12*22</f>
        <v>0</v>
      </c>
      <c r="X10" s="28">
        <f>+W10+Q10</f>
        <v>0</v>
      </c>
      <c r="Y10" s="11"/>
      <c r="Z10" s="11"/>
      <c r="AA10" s="11"/>
      <c r="AB10" s="11"/>
      <c r="AC10" s="11"/>
      <c r="AD10" s="11"/>
      <c r="AE10" s="11"/>
    </row>
    <row r="11" spans="1:31" s="8" customFormat="1" ht="57.6" customHeight="1" x14ac:dyDescent="0.3">
      <c r="A11" s="12" t="s">
        <v>13</v>
      </c>
      <c r="B11" s="13" t="s">
        <v>14</v>
      </c>
      <c r="C11" s="13" t="s">
        <v>15</v>
      </c>
      <c r="D11" s="13" t="s">
        <v>34</v>
      </c>
      <c r="E11" s="13" t="s">
        <v>16</v>
      </c>
      <c r="F11" s="13" t="s">
        <v>31</v>
      </c>
      <c r="G11" s="13" t="s">
        <v>32</v>
      </c>
      <c r="H11" s="13" t="s">
        <v>27</v>
      </c>
      <c r="I11" s="13" t="s">
        <v>36</v>
      </c>
      <c r="J11" s="13" t="s">
        <v>17</v>
      </c>
      <c r="K11" s="13" t="s">
        <v>18</v>
      </c>
      <c r="L11" s="13" t="s">
        <v>19</v>
      </c>
      <c r="M11" s="13" t="s">
        <v>20</v>
      </c>
      <c r="N11" s="13" t="s">
        <v>21</v>
      </c>
      <c r="O11" s="14" t="s">
        <v>22</v>
      </c>
      <c r="P11" s="6"/>
      <c r="Q11" s="7"/>
      <c r="R11" s="7"/>
      <c r="S11" s="7"/>
      <c r="T11" s="7"/>
      <c r="U11" s="7"/>
      <c r="V11" s="7"/>
      <c r="W11" s="7"/>
      <c r="X11" s="7"/>
      <c r="Y11" s="7"/>
      <c r="Z11" s="7"/>
      <c r="AA11" s="7"/>
      <c r="AB11" s="7"/>
      <c r="AC11" s="7"/>
      <c r="AD11" s="7"/>
      <c r="AE11" s="7"/>
    </row>
    <row r="12" spans="1:31" s="8" customFormat="1" ht="409.6" customHeight="1" x14ac:dyDescent="0.3">
      <c r="A12" s="15">
        <v>1</v>
      </c>
      <c r="B12" s="19">
        <v>135</v>
      </c>
      <c r="C12" s="16" t="s">
        <v>9</v>
      </c>
      <c r="D12" s="17" t="s">
        <v>46</v>
      </c>
      <c r="E12" s="34" t="s">
        <v>47</v>
      </c>
      <c r="F12" s="33" t="s">
        <v>44</v>
      </c>
      <c r="G12" s="17" t="s">
        <v>42</v>
      </c>
      <c r="H12" s="18">
        <v>45171</v>
      </c>
      <c r="I12" s="18">
        <v>45231</v>
      </c>
      <c r="J12" s="24">
        <v>2</v>
      </c>
      <c r="K12" s="19">
        <v>2</v>
      </c>
      <c r="L12" s="19" t="s">
        <v>40</v>
      </c>
      <c r="M12" s="25">
        <v>3634104</v>
      </c>
      <c r="N12" s="23">
        <f>+M12*J12</f>
        <v>7268208</v>
      </c>
      <c r="O12" s="32" t="s">
        <v>49</v>
      </c>
      <c r="P12" s="26"/>
      <c r="Q12" s="27"/>
      <c r="R12" s="36"/>
      <c r="S12" s="27"/>
      <c r="T12" s="27"/>
      <c r="U12" s="37"/>
      <c r="V12" s="37"/>
      <c r="W12" s="37"/>
      <c r="X12" s="37"/>
      <c r="Y12" s="7"/>
      <c r="Z12" s="7"/>
      <c r="AA12" s="7"/>
      <c r="AB12" s="7"/>
      <c r="AC12" s="7"/>
      <c r="AD12" s="7"/>
      <c r="AE12" s="7"/>
    </row>
    <row r="13" spans="1:31" s="8" customFormat="1" ht="48" customHeight="1" x14ac:dyDescent="0.3">
      <c r="A13" s="38" t="s">
        <v>23</v>
      </c>
      <c r="B13" s="40"/>
      <c r="C13" s="20">
        <v>45169</v>
      </c>
      <c r="D13" s="13" t="s">
        <v>24</v>
      </c>
      <c r="E13" s="20">
        <v>45169</v>
      </c>
      <c r="F13" s="21"/>
      <c r="G13" s="21"/>
      <c r="H13" s="21"/>
      <c r="I13" s="21"/>
      <c r="J13" s="21"/>
      <c r="K13" s="21"/>
      <c r="L13" s="21"/>
      <c r="M13" s="21"/>
      <c r="N13" s="21"/>
      <c r="O13" s="22"/>
      <c r="P13" s="31"/>
      <c r="Q13" s="7"/>
      <c r="R13" s="35"/>
      <c r="S13" s="7"/>
      <c r="T13" s="7"/>
      <c r="U13" s="7"/>
      <c r="V13" s="7"/>
      <c r="W13" s="7"/>
      <c r="X13" s="7"/>
      <c r="Y13" s="7"/>
      <c r="Z13" s="7"/>
      <c r="AA13" s="7"/>
      <c r="AB13" s="7"/>
      <c r="AC13" s="7"/>
      <c r="AD13" s="7"/>
      <c r="AE13" s="7"/>
    </row>
    <row r="14" spans="1:31" s="8" customFormat="1" ht="38.25" customHeight="1" x14ac:dyDescent="0.3">
      <c r="A14" s="38" t="s">
        <v>35</v>
      </c>
      <c r="B14" s="39"/>
      <c r="C14" s="39"/>
      <c r="D14" s="40"/>
      <c r="E14" s="44" t="s">
        <v>43</v>
      </c>
      <c r="F14" s="45"/>
      <c r="G14" s="45"/>
      <c r="H14" s="45"/>
      <c r="I14" s="45"/>
      <c r="J14" s="45"/>
      <c r="K14" s="45"/>
      <c r="L14" s="45"/>
      <c r="M14" s="45"/>
      <c r="N14" s="45"/>
      <c r="O14" s="46"/>
      <c r="P14" s="30"/>
      <c r="Q14" s="7"/>
      <c r="R14" s="7"/>
      <c r="S14" s="7"/>
      <c r="T14" s="7"/>
      <c r="U14" s="7"/>
      <c r="V14" s="7"/>
      <c r="W14" s="7"/>
      <c r="X14" s="7"/>
      <c r="Y14" s="7"/>
      <c r="Z14" s="7"/>
      <c r="AA14" s="7"/>
      <c r="AB14" s="7"/>
      <c r="AC14" s="7"/>
      <c r="AD14" s="7"/>
      <c r="AE14" s="7"/>
    </row>
    <row r="15" spans="1:31" s="8" customFormat="1" ht="14.4" x14ac:dyDescent="0.3">
      <c r="A15" s="38" t="s">
        <v>25</v>
      </c>
      <c r="B15" s="39"/>
      <c r="C15" s="39"/>
      <c r="D15" s="40"/>
      <c r="E15" s="44" t="s">
        <v>41</v>
      </c>
      <c r="F15" s="45"/>
      <c r="G15" s="45"/>
      <c r="H15" s="45"/>
      <c r="I15" s="45"/>
      <c r="J15" s="45"/>
      <c r="K15" s="45"/>
      <c r="L15" s="45"/>
      <c r="M15" s="45"/>
      <c r="N15" s="45"/>
      <c r="O15" s="46"/>
      <c r="P15" s="6"/>
      <c r="Q15" s="7"/>
      <c r="R15" s="7"/>
      <c r="S15" s="7"/>
      <c r="T15" s="7"/>
      <c r="U15" s="7"/>
      <c r="V15" s="7"/>
      <c r="W15" s="7"/>
      <c r="X15" s="7"/>
      <c r="Y15" s="7"/>
      <c r="Z15" s="7"/>
      <c r="AA15" s="7"/>
      <c r="AB15" s="7"/>
      <c r="AC15" s="7"/>
      <c r="AD15" s="7"/>
      <c r="AE15" s="7"/>
    </row>
    <row r="16" spans="1:31" s="8" customFormat="1" ht="15.75" customHeight="1" x14ac:dyDescent="0.3">
      <c r="A16" s="41" t="s">
        <v>26</v>
      </c>
      <c r="B16" s="42"/>
      <c r="C16" s="42"/>
      <c r="D16" s="43"/>
      <c r="E16" s="52" t="s">
        <v>38</v>
      </c>
      <c r="F16" s="53"/>
      <c r="G16" s="53"/>
      <c r="H16" s="53"/>
      <c r="I16" s="53"/>
      <c r="J16" s="53"/>
      <c r="K16" s="53"/>
      <c r="L16" s="53"/>
      <c r="M16" s="53"/>
      <c r="N16" s="53"/>
      <c r="O16" s="54"/>
      <c r="P16" s="6"/>
      <c r="Q16" s="7"/>
      <c r="R16" s="7"/>
      <c r="S16" s="7"/>
      <c r="T16" s="7"/>
      <c r="U16" s="7"/>
      <c r="V16" s="7"/>
      <c r="W16" s="7"/>
      <c r="X16" s="7"/>
      <c r="Y16" s="7"/>
      <c r="Z16" s="7"/>
      <c r="AA16" s="7"/>
      <c r="AB16" s="7"/>
      <c r="AC16" s="7"/>
      <c r="AD16" s="7"/>
      <c r="AE16" s="7"/>
    </row>
    <row r="17" spans="1:31" ht="15.75" customHeight="1" x14ac:dyDescent="0.3">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3">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3">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3">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3">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3">
      <c r="A22" s="2"/>
      <c r="B22" s="2"/>
      <c r="C22" s="2"/>
      <c r="D22" s="2"/>
      <c r="E22" s="2"/>
      <c r="F22" s="2"/>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3">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3">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3">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3">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3">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3">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3">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3">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3">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3">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3">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3">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3">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3">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3">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3">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3">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3">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3">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3">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3">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3">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3">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3">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3">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3">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3">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3">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3">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3">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3">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3">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3">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3">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3">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3">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3">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3">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3">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3">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3">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3">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3">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3">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3">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3">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3">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3">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3">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3">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3">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3">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3">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3">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3">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3">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3">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3">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3">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3">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3">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3">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3">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3">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3">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3">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3">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3">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3">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3">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3">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3">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3">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3">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3">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3">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3">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3">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3">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3">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3">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3">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3">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3">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3">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3">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3">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3">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3">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3">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3">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3">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3">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3">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3">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3">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3">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3">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3">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3">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3">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3">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3">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3">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3">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3">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3">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3">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3">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3">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3">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3">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3">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3">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3">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3">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3">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3">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3">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3">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3">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3">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3">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3">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3">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3">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3">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3">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3">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3">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3">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3">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3">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3">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3">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3">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3">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3">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3">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3">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3">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3">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3">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3">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3">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3">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3">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3">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3">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3">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3">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3">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3">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3">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3">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3">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3">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3">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3">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3">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3">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3">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3">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3">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3">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3">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3">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3">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3">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3">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3">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3">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3">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3">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3">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3">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3">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3">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3">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3">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3">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3">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3">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3">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3">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3">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3">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3">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3">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3">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3">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3">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3">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3">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3">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3">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3">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3">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3">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3">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3">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3">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3">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3">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3">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3">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3">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3">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3">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3">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3">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3">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3">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3">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3">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3">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3">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3">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3">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3">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3">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3">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3">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3">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3">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3">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3">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3">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3">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3">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3">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3">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3">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3">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3">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3">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3">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3">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3">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3">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3">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3">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3">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3">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3">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3">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3">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3">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3">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3">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3">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3">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3">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3">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3">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3">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3">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3">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3">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3">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3">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3">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3">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3">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3">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3">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3">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3">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3">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3">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3">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3">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3">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3">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3">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3">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3">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3">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3">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3">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3">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3">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3">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3">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3">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3">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3">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3">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3">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3">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3">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3">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3">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3">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3">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3">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3">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3">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3">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3">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3">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3">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3">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3">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3">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3">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3">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3">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3">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3">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3">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3">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3">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3">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3">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3">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3">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3">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3">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3">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3">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3">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3">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3">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3">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3">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3">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3">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3">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3">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3">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3">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3">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3">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3">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3">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3">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3">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3">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3">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3">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3">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3">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3">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3">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3">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3">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3">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3">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3">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3">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3">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3">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3">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3">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3">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3">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3">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3">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3">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3">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3">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3">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3">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3">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3">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3">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3">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3">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3">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3">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3">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3">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3">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3">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3">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3">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3">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3">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3">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3">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3">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3">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3">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3">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3">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3">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3">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3">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3">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3">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3">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3">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3">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3">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3">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3">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3">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3">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3">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3">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3">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3">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3">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3">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3">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3">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3">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3">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3">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3">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3">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3">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3">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3">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3">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3">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3">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3">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3">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3">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3">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3">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3">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3">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3">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3">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3">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3">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3">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3">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3">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3">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3">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3">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3">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3">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3">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3">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3">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3">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3">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3">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3">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3">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3">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3">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3">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3">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3">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3">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3">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3">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3">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3">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3">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3">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3">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3">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3">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3">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3">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3">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3">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3">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3">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3">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3">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3">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3">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3">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3">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3">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3">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3">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3">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3">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3">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3">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3">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3">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3">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3">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3">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3">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3">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3">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3">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3">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3">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3">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3">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3">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3">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3">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3">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3">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3">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3">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3">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3">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3">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3">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3">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3">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3">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3">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3">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3">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3">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3">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3">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3">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3">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3">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3">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3">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3">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3">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3">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3">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3">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3">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3">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3">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3">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3">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3">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3">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3">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3">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3">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3">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3">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3">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3">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3">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3">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3">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3">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3">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3">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3">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3">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3">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3">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3">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3">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3">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3">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3">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3">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3">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3">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3">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3">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3">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3">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3">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3">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3">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3">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3">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3">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3">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3">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3">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3">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3">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3">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3">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3">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3">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3">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3">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3">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3">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3">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3">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3">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3">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3">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3">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3">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3">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3">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3">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3">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3">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3">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3">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3">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3">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3">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3">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3">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3">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3">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3">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3">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3">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3">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3">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3">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3">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3">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3">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3">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3">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3">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3">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3">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3">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3">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3">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3">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3">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3">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3">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3">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3">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3">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3">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3">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3">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3">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3">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3">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3">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3">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3">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3">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3">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3">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3">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3">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3">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3">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3">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3">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3">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3">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3">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3">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3">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3">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3">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3">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3">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3">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3">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3">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3">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3">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3">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3">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3">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3">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3">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3">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3">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3">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3">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3">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3">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3">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3">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3">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3">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3">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3">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3">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3">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3">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3">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3">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3">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3">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3">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3">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3">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3">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3">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3">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3">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3">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3">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3">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3">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3">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3">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3">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3">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3">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3">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3">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3">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3">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3">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3">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3">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3">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3">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3">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3">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3">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3">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3">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3">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3">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3">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3">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3">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3">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3">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3">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3">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3">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3">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3">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3">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3">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3">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3">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3">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3">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3">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3">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3">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3">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3">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3">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3">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3">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3">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3">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3">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3">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3">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3">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3">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3">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3">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3">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3">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3">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3">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3">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3">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3">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3">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3">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3">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3">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3">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3">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3">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3">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3">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3">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3">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3">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3">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3">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3">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3">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3">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3">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3">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3">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3">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3">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3">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3">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3">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3">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3">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3">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3">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3">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3">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3">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3">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3">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3">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3">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3">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3">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3">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3">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3">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3">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3">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3">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3">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3">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3">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3">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3">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3">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3">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3">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3">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3">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3">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3">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3">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3">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3">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3">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3">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3">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3">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3">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3">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3">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3">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3">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3">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3">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3">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3">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3">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3">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3">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3">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3">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3">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3">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3">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3">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3">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3">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3">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3">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3">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3">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3">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3">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3">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3">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3">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3">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3">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3">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3">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3">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3">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3">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3">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3">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3">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3">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3">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3">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3">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3">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3">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3">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3">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3">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3">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3">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3">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3">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3">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3">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3">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3">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3">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3">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3">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3">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3">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3">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3">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3">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3">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3">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3">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3">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3">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3">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3">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3">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3">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3">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3">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3">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3">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3">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3">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3">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3">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3">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3">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3">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3">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3">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3">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3">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3">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3">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3">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3">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3">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3">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3">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3">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3">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3">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3">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3">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3">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3">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3">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3">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3">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3">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3">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3">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3">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3">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3">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3">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3">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3">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3">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3">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3">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3">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3">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3">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3">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3">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3">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3">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3">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3">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3">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3">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3">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3">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3">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3">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3">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3">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3">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3">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3">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3">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3">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3">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3">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3">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3">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3">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3">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3">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3">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3">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3">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3">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3">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3">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3">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E6:O6"/>
    <mergeCell ref="A1:M4"/>
    <mergeCell ref="N1:O1"/>
    <mergeCell ref="N2:O2"/>
    <mergeCell ref="N3:O4"/>
    <mergeCell ref="A5:B5"/>
    <mergeCell ref="C5:O5"/>
    <mergeCell ref="A6:D6"/>
    <mergeCell ref="A14:D14"/>
    <mergeCell ref="A15:D15"/>
    <mergeCell ref="A16:D16"/>
    <mergeCell ref="E7:O7"/>
    <mergeCell ref="E8:O8"/>
    <mergeCell ref="J9:O9"/>
    <mergeCell ref="E14:O14"/>
    <mergeCell ref="E15:O15"/>
    <mergeCell ref="E16:O16"/>
    <mergeCell ref="A7:D7"/>
    <mergeCell ref="A8:D8"/>
    <mergeCell ref="A9:D9"/>
    <mergeCell ref="A13:B13"/>
    <mergeCell ref="A10:D10"/>
    <mergeCell ref="E10:O10"/>
  </mergeCells>
  <dataValidations count="1">
    <dataValidation type="list" allowBlank="1" showErrorMessage="1" sqref="C12">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Cindy</cp:lastModifiedBy>
  <cp:lastPrinted>2023-05-31T20:48:42Z</cp:lastPrinted>
  <dcterms:created xsi:type="dcterms:W3CDTF">2022-01-12T20:50:55Z</dcterms:created>
  <dcterms:modified xsi:type="dcterms:W3CDTF">2023-08-31T15:09:38Z</dcterms:modified>
</cp:coreProperties>
</file>