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SrvmGuINW4oR5xMvhkLlOQ6K/f6LSSIzfRZ2RQCUfgM="/>
    </ext>
  </extLst>
</workbook>
</file>

<file path=xl/sharedStrings.xml><?xml version="1.0" encoding="utf-8"?>
<sst xmlns="http://schemas.openxmlformats.org/spreadsheetml/2006/main" count="55" uniqueCount="53">
  <si>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</si>
  <si>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</si>
  <si>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</si>
  <si>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</si>
  <si>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</si>
  <si>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</si>
  <si>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</si>
  <si>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</si>
  <si>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</si>
  <si>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</si>
  <si>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</si>
  <si>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Gerencia de proyecto 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</si>
  <si>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</si>
  <si>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</si>
  <si>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</si>
  <si>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</si>
  <si>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</si>
  <si>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</si>
  <si>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</si>
  <si>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>SI  X</t>
  </si>
  <si>
    <t xml:space="preserve">NO </t>
  </si>
  <si>
    <t>OBJETO DEL CONTRATO</t>
  </si>
  <si>
    <t>Prestación de servicios profesionales de un arquitecto como maestro de construccion para el convenio IM-026-2023 en la asociación futuro verde cantar y vivir con nit 822.003.824-8, cofinanciado  en el marco del proyecto  sImpulsa Meta.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</si>
  <si>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</si>
  <si>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</si>
  <si>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</si>
  <si>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</si>
  <si>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</si>
  <si>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</si>
  <si>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</si>
  <si>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</si>
  <si>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</si>
  <si>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</si>
  <si>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</si>
  <si>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</si>
  <si>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</si>
  <si>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</si>
  <si>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</si>
  <si>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</si>
  <si>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PAOLA ALEXANDRA RODRIGUEZ SANTANA</t>
  </si>
  <si>
    <t>1.Realizar las supervisión de las debidas adecuaciones según el diseño 
2. Realizar debidas adecuaciones para el alistamiento del piso.
3. Presentar un informe mensual de actividades incluyendo anexos y soportes.
4. Realizar el correcto archivo documental físico y digital en la plataforma DRIVE del proyecto.
5. Encontrarse al día por concepto de seguridad social, ARL y prestaciones sociales para el pago (Cuando aplique).
6. Las demás actividades que le sean solicitadas de acuerdo con el objeto contractual.</t>
  </si>
  <si>
    <t xml:space="preserve">1. Informe de actividades realizadas de supervisión de las debidas adecuaciones según el diseño.
2. Registro fotografico  de las actividades realizadas de las debidas adecuaciones para el alistamiento del piso. </t>
  </si>
  <si>
    <t>Se realizarán dos pagos así: 
Pago 1: un primer pago por valor de $1,000,000 a la entrega de Documento que tenga las evidencias fotograficas de la supervisión y orientación de las adecuaciones iniciales, y previa presentación de informe de actividades ejecutadas e informe de supervisión  
Pago 2: un segundo y ultimo  pago por valor de $1,000,000 a la entrega de Documento que contenga las evidencias fotograficas del alistamiento del piso y demas actividades que realice en el marco del desarrollo del proyecto en temas de adecuaciones, y previa presentación de informe de actividades ejecutadas e informe de supervisión.  
Para el  último pago, se deberá suscribir la respectiva acta de terminación firmada por las partes, y los demás soportes (previa presentación de constancia de haber prestado el servicio a satisfacción).
Nota: Cuenta con contrapartida de la empresa por valor de $1.000.000 (Completando $3.000.000)</t>
  </si>
  <si>
    <t>FECHA DE INICIO DE SOLICITUD:</t>
  </si>
  <si>
    <t>FECHA DE FINALIZACION DE SOLICITUD:</t>
  </si>
  <si>
    <t xml:space="preserve">NOMBRE Y CC SUPERVISOR DEL CONTRATO </t>
  </si>
  <si>
    <t>MARIA ALEJANDRA VELASQUEZ LOPEZ C.C. 40,330,674</t>
  </si>
  <si>
    <t>NOMBRE DE QUIEN SOLICITA</t>
  </si>
  <si>
    <t>RAFAEL ANDRES GONZALEZ QUEVEDO</t>
  </si>
  <si>
    <t>CARGO DE QUIEN SOLICITA</t>
  </si>
  <si>
    <t>ASESOR TECNICO DEL PROYECTO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</si>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</sst>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readingOrder="0" vertical="center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center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0" fontId="3" numFmtId="0" xfId="0" applyAlignment="1" applyBorder="1" applyFont="1">
      <alignment shrinkToFit="0" vertical="center" wrapText="1"/>
    </xf>
    <xf borderId="21" fillId="0" fontId="3" numFmtId="0" xfId="0" applyAlignment="1" applyBorder="1" applyFont="1">
      <alignment readingOrder="0" shrinkToFit="0" vertical="center" wrapText="1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0" xfId="0" applyAlignment="1" applyBorder="1" applyFon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readingOrder="0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60.0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22.14"/>
    <col customWidth="1" min="14" max="14" width="20.14"/>
    <col customWidth="1" min="15" max="15" width="61.0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45101.0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4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5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6" t="s">
        <v>19</v>
      </c>
      <c r="F9" s="27" t="s">
        <v>20</v>
      </c>
      <c r="G9" s="24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8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9" t="s">
        <v>23</v>
      </c>
      <c r="B11" s="30" t="s">
        <v>24</v>
      </c>
      <c r="C11" s="30" t="s">
        <v>25</v>
      </c>
      <c r="D11" s="30" t="s">
        <v>26</v>
      </c>
      <c r="E11" s="30" t="s">
        <v>27</v>
      </c>
      <c r="F11" s="30" t="s">
        <v>28</v>
      </c>
      <c r="G11" s="30" t="s">
        <v>29</v>
      </c>
      <c r="H11" s="30" t="s">
        <v>30</v>
      </c>
      <c r="I11" s="30" t="s">
        <v>31</v>
      </c>
      <c r="J11" s="30" t="s">
        <v>32</v>
      </c>
      <c r="K11" s="30" t="s">
        <v>33</v>
      </c>
      <c r="L11" s="30" t="s">
        <v>34</v>
      </c>
      <c r="M11" s="30" t="s">
        <v>35</v>
      </c>
      <c r="N11" s="30" t="s">
        <v>36</v>
      </c>
      <c r="O11" s="31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>
      <c r="A12" s="32">
        <v>1.0</v>
      </c>
      <c r="B12" s="33" t="s">
        <v>38</v>
      </c>
      <c r="C12" s="32" t="s">
        <v>2</v>
      </c>
      <c r="D12" s="34">
        <v>1.121905133E9</v>
      </c>
      <c r="E12" s="33" t="s">
        <v>39</v>
      </c>
      <c r="F12" s="35" t="s">
        <v>40</v>
      </c>
      <c r="G12" s="36" t="s">
        <v>41</v>
      </c>
      <c r="H12" s="37">
        <v>45108.0</v>
      </c>
      <c r="I12" s="37">
        <v>45168.0</v>
      </c>
      <c r="J12" s="33">
        <v>2.0</v>
      </c>
      <c r="K12" s="32">
        <v>1.0</v>
      </c>
      <c r="L12" s="38" t="s">
        <v>32</v>
      </c>
      <c r="M12" s="39">
        <v>1000000.0</v>
      </c>
      <c r="N12" s="39">
        <f>+J12*M12</f>
        <v>2000000</v>
      </c>
      <c r="O12" s="40" t="s">
        <v>42</v>
      </c>
      <c r="P12" s="41"/>
      <c r="Q12" s="41"/>
      <c r="R12" s="42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ht="48.0" customHeight="1">
      <c r="A13" s="43" t="s">
        <v>43</v>
      </c>
      <c r="B13" s="44"/>
      <c r="C13" s="45">
        <v>45101.0</v>
      </c>
      <c r="D13" s="46" t="s">
        <v>44</v>
      </c>
      <c r="E13" s="45">
        <v>45108.0</v>
      </c>
      <c r="F13" s="47"/>
      <c r="G13" s="47"/>
      <c r="H13" s="47"/>
      <c r="I13" s="48"/>
      <c r="J13" s="47"/>
      <c r="K13" s="47"/>
      <c r="L13" s="47"/>
      <c r="M13" s="49"/>
      <c r="N13" s="47"/>
      <c r="O13" s="50"/>
      <c r="P13" s="6"/>
      <c r="Q13" s="6"/>
      <c r="R13" s="51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>
      <c r="A14" s="22" t="s">
        <v>45</v>
      </c>
      <c r="B14" s="21"/>
      <c r="C14" s="21"/>
      <c r="D14" s="19"/>
      <c r="E14" s="24" t="s">
        <v>46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51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47</v>
      </c>
      <c r="B15" s="21"/>
      <c r="C15" s="21"/>
      <c r="D15" s="19"/>
      <c r="E15" s="24" t="s">
        <v>48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2" t="s">
        <v>49</v>
      </c>
      <c r="B16" s="53"/>
      <c r="C16" s="53"/>
      <c r="D16" s="54"/>
      <c r="E16" s="55" t="s">
        <v>50</v>
      </c>
      <c r="F16" s="53"/>
      <c r="G16" s="53"/>
      <c r="H16" s="53"/>
      <c r="I16" s="53"/>
      <c r="J16" s="53"/>
      <c r="K16" s="53"/>
      <c r="L16" s="53"/>
      <c r="M16" s="53"/>
      <c r="N16" s="53"/>
      <c r="O16" s="5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7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7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7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7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7"/>
      <c r="F35" s="6"/>
      <c r="G35" s="6"/>
      <c r="H35" s="6"/>
      <c r="I35" s="6"/>
      <c r="J35" s="6"/>
      <c r="K35" s="6"/>
      <c r="L35" s="6"/>
      <c r="M35" s="6"/>
      <c r="N35" s="6"/>
      <c r="O35" s="58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7"/>
      <c r="F36" s="6"/>
      <c r="G36" s="6"/>
      <c r="H36" s="6"/>
      <c r="I36" s="6"/>
      <c r="J36" s="6"/>
      <c r="K36" s="6"/>
      <c r="L36" s="6"/>
      <c r="M36" s="6"/>
      <c r="N36" s="6"/>
      <c r="O36" s="58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7"/>
      <c r="F37" s="6"/>
      <c r="G37" s="6"/>
      <c r="H37" s="6"/>
      <c r="I37" s="6"/>
      <c r="J37" s="6"/>
      <c r="K37" s="6"/>
      <c r="L37" s="6"/>
      <c r="M37" s="6"/>
      <c r="N37" s="6"/>
      <c r="O37" s="58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7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7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7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7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7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7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7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7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7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7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7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7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7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7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7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7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7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7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7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7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7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7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7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7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7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7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7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7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7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7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7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7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7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7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7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7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7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7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7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7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7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7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7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7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7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7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7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7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7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7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7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7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7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7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7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7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7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7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7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7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7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7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7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7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7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7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7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7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7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7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7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7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7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7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7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7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7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7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7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7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7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7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7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7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7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7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7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7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7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7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7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7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7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7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7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7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7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7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7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7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7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7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7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7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7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7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7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7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7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7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7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7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7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7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7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7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7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7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7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7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7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7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7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7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7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7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7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7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7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7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7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7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7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7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7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7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7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7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7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7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7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7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7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7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7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7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7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7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7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7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7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7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7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7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7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7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7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7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7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7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7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7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7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7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7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7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7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7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7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7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7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7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7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7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7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7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7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7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7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7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7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7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7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7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7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7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7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7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7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7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7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7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7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7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7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7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7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7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7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7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7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7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7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7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7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7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7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7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7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7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7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7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7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7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7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7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7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7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7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7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7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7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7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7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7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7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7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7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7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7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7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7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7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7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7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7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7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7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7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7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7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7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7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7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7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7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7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7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7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7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7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7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7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7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7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7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7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7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7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7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7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7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7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7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7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7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7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7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7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7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7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7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7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7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7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7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7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7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7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7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7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7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7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7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7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7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7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7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7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7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7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7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7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7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7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7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7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7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7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7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7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7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7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7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7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7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7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7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7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7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7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7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7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7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7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7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7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7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7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7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7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7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7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7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7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7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7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7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7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7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7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7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7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7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7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7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7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7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7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7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7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7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7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7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7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7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7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7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7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7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7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7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7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7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7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7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7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7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7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7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7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7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7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7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7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7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7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7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7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7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7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7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7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7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7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7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7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7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7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7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7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7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7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7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7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7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7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7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7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7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7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7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7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7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7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7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7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7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7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7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7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7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7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7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7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7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7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7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7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7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7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7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7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7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7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7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7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7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7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7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7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7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7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7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7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7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7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7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7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7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7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7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7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7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7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7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7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7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7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7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7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7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7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7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7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7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7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7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7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7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7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7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7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7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7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7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7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7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7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7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7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7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7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7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7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7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7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7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7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7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7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7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7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7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7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7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7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7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7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7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7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7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7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7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7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7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7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7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7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7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7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7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7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7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7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7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7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7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7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7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7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7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7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7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7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7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7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7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7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7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7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7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7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7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7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7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7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7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7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7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7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7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7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7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7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7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7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7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7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7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7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7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7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7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7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7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7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7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7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7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7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7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7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7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7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7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7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7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7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7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7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7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7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7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7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7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7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7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7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7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7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7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7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7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7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7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7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7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7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7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7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7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7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7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7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7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7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7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7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7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7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7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7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7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7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7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7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7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7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7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7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7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7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7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7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7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7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7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7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7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7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7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7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7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7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7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7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7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7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7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7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7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7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7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7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7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7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7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7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7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7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7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7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7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7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7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7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7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7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7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7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7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7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7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7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7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7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7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7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7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7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7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7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7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7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7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7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7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7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7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7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7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7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7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7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7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7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7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7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7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7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7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7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7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7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7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7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7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7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7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7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7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7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7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7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7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7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7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7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7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7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7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7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7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7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7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7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7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7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7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7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7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7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7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7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7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7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7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7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7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7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7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7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7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7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7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7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7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7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7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7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7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7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7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7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7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7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7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7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7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7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7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7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7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7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7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7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7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7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7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7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7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7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7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7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7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7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7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7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7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7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7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7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7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7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7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7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7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7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7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7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7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7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7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7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7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7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7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7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7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7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7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7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7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7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7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7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7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7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7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7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7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7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7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7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7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7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7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7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7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7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7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7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7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7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7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7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7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7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7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7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7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7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7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7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7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7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7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7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7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7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7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7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7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7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7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7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7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7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7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7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7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7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7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7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7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7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7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7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7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7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7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7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7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7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7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7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7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7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7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7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7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7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7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7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7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7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7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7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7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7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7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7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7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7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7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7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7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7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7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7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7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7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7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7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7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7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7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7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7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7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7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7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7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7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7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7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7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7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7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7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7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7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7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7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7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7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7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7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7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7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7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7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7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7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7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7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7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7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7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7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7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7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7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7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7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7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7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7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7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7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7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7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7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7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7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7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7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7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7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7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7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7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7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7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7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7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7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7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7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7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7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7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7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7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7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7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7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7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9"/>
      <c r="B989" s="59"/>
      <c r="C989" s="59"/>
      <c r="D989" s="59"/>
      <c r="E989" s="60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  <c r="AA989" s="59"/>
      <c r="AB989" s="59"/>
      <c r="AC989" s="59"/>
      <c r="AD989" s="59"/>
      <c r="AE989" s="59"/>
    </row>
    <row r="990">
      <c r="A990" s="59"/>
      <c r="B990" s="59"/>
      <c r="C990" s="59"/>
      <c r="D990" s="59"/>
      <c r="E990" s="60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  <c r="AA990" s="59"/>
      <c r="AB990" s="59"/>
      <c r="AC990" s="59"/>
      <c r="AD990" s="59"/>
      <c r="AE990" s="59"/>
    </row>
    <row r="991">
      <c r="A991" s="59"/>
      <c r="B991" s="59"/>
      <c r="C991" s="59"/>
      <c r="D991" s="59"/>
      <c r="E991" s="60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  <c r="AA991" s="59"/>
      <c r="AB991" s="59"/>
      <c r="AC991" s="59"/>
      <c r="AD991" s="59"/>
      <c r="AE991" s="59"/>
    </row>
    <row r="992">
      <c r="A992" s="59"/>
      <c r="B992" s="59"/>
      <c r="C992" s="59"/>
      <c r="D992" s="59"/>
      <c r="E992" s="60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  <c r="AA992" s="59"/>
      <c r="AB992" s="59"/>
      <c r="AC992" s="59"/>
      <c r="AD992" s="59"/>
      <c r="AE992" s="59"/>
    </row>
    <row r="993">
      <c r="A993" s="59"/>
      <c r="B993" s="59"/>
      <c r="C993" s="59"/>
      <c r="D993" s="59"/>
      <c r="E993" s="60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  <c r="AA993" s="59"/>
      <c r="AB993" s="59"/>
      <c r="AC993" s="59"/>
      <c r="AD993" s="59"/>
      <c r="AE993" s="59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61">
        <f>+'SOLICITUD DE CONTRATO '!M12</f>
        <v>1000000</v>
      </c>
      <c r="B1" s="62">
        <f>+A1/30</f>
        <v>33333.33333</v>
      </c>
    </row>
    <row r="2">
      <c r="B2" s="62">
        <f>+B1*23</f>
        <v>766666.6667</v>
      </c>
    </row>
    <row r="4">
      <c r="A4" s="61">
        <f>+A1*8</f>
        <v>8000000</v>
      </c>
      <c r="B4" s="63">
        <f>+A4+B2</f>
        <v>8766666.667</v>
      </c>
    </row>
    <row r="11">
      <c r="A11" s="64">
        <v>1.0</v>
      </c>
      <c r="B11" s="62">
        <f>(3634104/30)*24</f>
        <v>2907283.2</v>
      </c>
      <c r="C11" s="59" t="s">
        <v>51</v>
      </c>
    </row>
    <row r="12">
      <c r="A12" s="59"/>
      <c r="B12" s="62">
        <f>(3634104*8)</f>
        <v>29072832</v>
      </c>
      <c r="C12" s="59" t="s">
        <v>52</v>
      </c>
    </row>
    <row r="13">
      <c r="A13" s="59"/>
      <c r="B13" s="62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