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3M8xRad2RpyTreYUmkD2LSc1Mq+sGY+/RJbriEygnAA="/>
    </ext>
  </extLst>
</workbook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<sst xmlns="http://schemas.openxmlformats.org/spreadsheetml/2006/main" count="55" uniqueCount="54">
  <si>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</si>
  <si>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</si>
  <si>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</si>
  <si>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</si>
  <si>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</si>
  <si>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</si>
  <si>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</si>
  <si>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</si>
  <si>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</si>
  <si>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</si>
  <si>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</si>
  <si>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del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</si>
  <si>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</si>
  <si>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</si>
  <si>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</si>
  <si>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</si>
  <si>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</si>
  <si>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</si>
  <si>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</si>
  <si>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</si>
  <si>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</si>
  <si>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</si>
  <si>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Prestación de servicios profesionales de un Administrador de empresas agropecuarias para desarrollar funciones de facilitador en el convenio IM-05-2023 en la empresa Camaxarte turismo of colombia llanos orientales sas con nit 901.082.448-5, cofinanciado  en el marco del proyecto  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</si>
  <si>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</si>
  <si>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</si>
  <si>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</si>
  <si>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</si>
  <si>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</si>
  <si>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</si>
  <si>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</si>
  <si>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</si>
  <si>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</si>
  <si>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</si>
  <si>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</si>
  <si>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</si>
  <si>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</si>
  <si>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</si>
  <si>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</si>
  <si>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</si>
  <si>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OSMAN GARCIA LOPEZ</t>
  </si>
  <si>
    <t>Servicio de apoyo tecnico de un Facilitador para el desarrollo Estrategia de Comunicación y Pedagogica con proceso de validacion "Coworking Camaxagua Sostenible " Promocion de las buenas prácticas ambientales y cultura del campo, desde el comportamiento indivual y colectivo y validacion del proceso.</t>
  </si>
  <si>
    <t>1. Entrega de informes sobre las tecnicas que se utilizaran  en el desarrollo de la estrategica pedagogica y de comunicacion con proceso de validación " coworking camaxagua sostenible".                                                                                           2. Documento donde evidencie la promocion de buenas prácticas ambientales y cultura del campo, desde el comportamiento individual y colectivo con validación del proceso.debe estar documentado con evidencias fotograficas</t>
  </si>
  <si>
    <t>MES</t>
  </si>
  <si>
    <t>Se realizarán dos pagos así: 
Pago 1: un primer pago por valor de $700.000 a la entrega de un informe de Gestion sobre las tecnicas que se utilizaran  en el desarrollo de la estrategia pedagogica y de comunicacion con proceso de validación " coworking camaxagua sostenible" , y previa presentación de informe de actividades ejecutadas, informe de supervisión y acreditar los pagos al Sistema Integral de Seguridad Social y Aportes Parafiscales.
Pago 2: un segundo y ultimo pago por valor de $700.000 a la entrega de  un informe donde evidencie la promocion de buenas prácticas ambientales y cultura del campo, desde el comportamiento individual y colectivo con validación del proceso.debe estar documentado con evidencias fotograficas, y previa presentación de informe de actividades ejecutadas, informe de supervisión y acreditar los pagos al Sistema Integral de Seguridad Social y Aportes Parafiscales.
Para el  último pago, se deberá suscribir la respectiva acta de terminación firmada por las partes, y los demás soportes (previa presentación de constancia de haber prestado el servicio a satisfacción,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</si>
  <si>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</si>
  <si>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</si>
  <si>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</si>
  <si>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VELASQUEZ LOPEZ C.C. 40,330,674</t>
  </si>
  <si>
    <t>NOMBRE DE QUIEN SOLICITA</t>
  </si>
  <si>
    <t>RAFAEL ANDRES GONZALEZ QUEVEDO</t>
  </si>
  <si>
    <t>CARGO DE QUIEN SOLICITA</t>
  </si>
  <si>
    <t>ASESOR TECNICO DEL PROYECTO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</si>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</sst>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readingOrder="0" vertical="center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60.0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74.29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45101.0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4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5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6" t="s">
        <v>19</v>
      </c>
      <c r="F9" s="27" t="s">
        <v>20</v>
      </c>
      <c r="G9" s="24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8.0" customHeight="1">
      <c r="A10" s="22" t="s">
        <v>21</v>
      </c>
      <c r="B10" s="21"/>
      <c r="C10" s="21"/>
      <c r="D10" s="19"/>
      <c r="E10" s="28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9" t="s">
        <v>23</v>
      </c>
      <c r="B11" s="30" t="s">
        <v>24</v>
      </c>
      <c r="C11" s="30" t="s">
        <v>25</v>
      </c>
      <c r="D11" s="30" t="s">
        <v>26</v>
      </c>
      <c r="E11" s="30" t="s">
        <v>27</v>
      </c>
      <c r="F11" s="30" t="s">
        <v>28</v>
      </c>
      <c r="G11" s="30" t="s">
        <v>29</v>
      </c>
      <c r="H11" s="30" t="s">
        <v>30</v>
      </c>
      <c r="I11" s="30" t="s">
        <v>31</v>
      </c>
      <c r="J11" s="30" t="s">
        <v>32</v>
      </c>
      <c r="K11" s="30" t="s">
        <v>33</v>
      </c>
      <c r="L11" s="30" t="s">
        <v>34</v>
      </c>
      <c r="M11" s="30" t="s">
        <v>35</v>
      </c>
      <c r="N11" s="30" t="s">
        <v>36</v>
      </c>
      <c r="O11" s="31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>
      <c r="A12" s="32">
        <v>1.0</v>
      </c>
      <c r="B12" s="33" t="s">
        <v>38</v>
      </c>
      <c r="C12" s="32" t="s">
        <v>2</v>
      </c>
      <c r="D12" s="34">
        <v>7.1786632E7</v>
      </c>
      <c r="E12" s="33" t="s">
        <v>39</v>
      </c>
      <c r="F12" s="26" t="s">
        <v>40</v>
      </c>
      <c r="G12" s="26" t="s">
        <v>41</v>
      </c>
      <c r="H12" s="35">
        <v>45108.0</v>
      </c>
      <c r="I12" s="35">
        <v>45168.0</v>
      </c>
      <c r="J12" s="33">
        <v>2.0</v>
      </c>
      <c r="K12" s="32">
        <v>1.0</v>
      </c>
      <c r="L12" s="32" t="s">
        <v>42</v>
      </c>
      <c r="M12" s="36">
        <v>700000.0</v>
      </c>
      <c r="N12" s="36">
        <f>+J12*M12</f>
        <v>1400000</v>
      </c>
      <c r="O12" s="37" t="s">
        <v>43</v>
      </c>
      <c r="P12" s="38"/>
      <c r="Q12" s="38"/>
      <c r="R12" s="3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>
      <c r="A13" s="40" t="s">
        <v>44</v>
      </c>
      <c r="B13" s="41"/>
      <c r="C13" s="42">
        <v>45101.0</v>
      </c>
      <c r="D13" s="43" t="s">
        <v>45</v>
      </c>
      <c r="E13" s="42">
        <v>45108.0</v>
      </c>
      <c r="F13" s="44"/>
      <c r="G13" s="44"/>
      <c r="H13" s="44"/>
      <c r="I13" s="45"/>
      <c r="J13" s="44"/>
      <c r="K13" s="44"/>
      <c r="L13" s="44"/>
      <c r="M13" s="46"/>
      <c r="N13" s="44"/>
      <c r="O13" s="47"/>
      <c r="P13" s="6"/>
      <c r="Q13" s="6"/>
      <c r="R13" s="48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>
      <c r="A14" s="22" t="s">
        <v>46</v>
      </c>
      <c r="B14" s="21"/>
      <c r="C14" s="21"/>
      <c r="D14" s="19"/>
      <c r="E14" s="24" t="s">
        <v>47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8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48</v>
      </c>
      <c r="B15" s="21"/>
      <c r="C15" s="21"/>
      <c r="D15" s="19"/>
      <c r="E15" s="24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49" t="s">
        <v>50</v>
      </c>
      <c r="B16" s="50"/>
      <c r="C16" s="50"/>
      <c r="D16" s="51"/>
      <c r="E16" s="52" t="s">
        <v>51</v>
      </c>
      <c r="F16" s="50"/>
      <c r="G16" s="50"/>
      <c r="H16" s="50"/>
      <c r="I16" s="50"/>
      <c r="J16" s="50"/>
      <c r="K16" s="50"/>
      <c r="L16" s="50"/>
      <c r="M16" s="50"/>
      <c r="N16" s="50"/>
      <c r="O16" s="53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4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4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4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4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4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4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4"/>
      <c r="F35" s="6"/>
      <c r="G35" s="6"/>
      <c r="H35" s="6"/>
      <c r="I35" s="6"/>
      <c r="J35" s="6"/>
      <c r="K35" s="6"/>
      <c r="L35" s="6"/>
      <c r="M35" s="6"/>
      <c r="N35" s="6"/>
      <c r="O35" s="55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4"/>
      <c r="F36" s="6"/>
      <c r="G36" s="6"/>
      <c r="H36" s="6"/>
      <c r="I36" s="6"/>
      <c r="J36" s="6"/>
      <c r="K36" s="6"/>
      <c r="L36" s="6"/>
      <c r="M36" s="6"/>
      <c r="N36" s="6"/>
      <c r="O36" s="55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4"/>
      <c r="F37" s="6"/>
      <c r="G37" s="6"/>
      <c r="H37" s="6"/>
      <c r="I37" s="6"/>
      <c r="J37" s="6"/>
      <c r="K37" s="6"/>
      <c r="L37" s="6"/>
      <c r="M37" s="6"/>
      <c r="N37" s="6"/>
      <c r="O37" s="55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4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4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4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4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4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4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4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4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4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4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4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4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4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4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4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4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4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4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4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4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4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4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4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4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4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4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4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4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4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4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4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4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4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4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4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4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4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4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4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4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4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4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4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4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4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4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4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4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4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4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4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4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4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4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4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4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4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4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4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4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4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4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4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4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4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4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4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4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4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4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4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4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4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4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4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4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4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4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4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4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4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4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4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4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4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4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4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4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4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4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4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4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4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4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4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4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4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4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4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4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4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4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4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4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4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4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4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4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4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4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4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4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4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4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4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4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4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4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4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4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4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4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4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4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4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4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4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4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4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4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4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4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4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4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4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4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4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4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4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4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4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4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4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4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4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4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4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4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4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4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4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4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4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4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4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4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4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4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4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4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4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4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4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4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4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4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4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4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4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4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4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4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4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4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4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4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4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4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4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4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4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4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4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4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4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4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4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4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4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4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4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4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4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4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4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4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4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4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4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4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4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4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4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4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4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4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4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4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4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4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4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4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4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4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4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4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4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4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4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4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4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4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4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4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4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4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4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4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4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4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4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4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4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4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4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4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4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4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4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4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4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4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4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4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4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4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4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4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4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4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4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4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4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4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4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4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4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4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4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4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4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4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4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4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4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4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4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4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4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4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4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4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4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4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4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4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4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4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4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4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4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4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4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4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4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4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4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4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4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4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4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4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4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4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4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4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4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4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4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4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4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4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4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4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4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4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4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4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4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4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4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4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4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4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4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4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4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4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4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4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4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4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4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4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4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4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4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4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4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4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4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4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4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4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4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4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4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4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4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4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4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4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4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4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4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4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4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4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4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4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4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4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4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4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4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4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4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4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4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4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4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4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4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4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4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4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4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4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4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4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4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4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4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4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4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4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4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4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4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4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4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4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4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4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4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4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4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4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4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4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4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4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4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4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4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4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4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4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4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4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4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4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4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4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4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4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4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4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4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4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4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4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4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4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4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4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4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4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4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4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4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4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4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4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4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4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4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4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4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4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4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4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4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4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4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4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4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4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4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4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4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4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4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4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4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4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4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4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4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4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4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4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4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4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4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4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4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4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4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4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4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4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4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4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4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4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4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4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4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4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4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4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4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4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4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4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4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4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4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4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4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4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4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4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4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4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4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4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4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4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4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4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4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4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4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4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4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4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4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4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4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4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4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4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4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4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4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4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4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4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4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4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4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4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4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4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4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4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4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4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4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4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4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4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4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4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4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4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4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4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4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4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4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4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4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4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4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4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4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4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4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4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4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4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4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4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4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4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4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4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4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4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4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4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4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4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4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4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4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4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4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4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4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4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4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4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4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4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4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4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4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4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4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4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4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4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4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4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4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4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4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4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4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4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4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4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4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4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4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4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4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4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4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4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4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4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4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4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4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4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4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4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4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4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4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4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4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4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4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4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4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4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4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4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4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4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4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4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4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4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4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4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4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4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4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4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4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4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4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4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4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4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4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4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4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4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4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4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4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4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4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4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4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4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4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4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4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4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4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4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4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4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4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4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4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4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4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4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4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4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4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4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4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4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4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4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4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4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4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4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4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4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4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4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4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4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4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4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4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4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4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4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4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4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4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4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4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4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4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4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4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4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4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4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4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4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4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4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4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4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4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4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4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4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4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4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4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4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4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4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4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4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4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4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4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4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4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4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4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4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4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4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4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4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4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4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4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4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4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4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4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4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4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4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4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4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4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4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4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4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4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4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4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4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4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4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4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4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4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4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4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4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4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4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4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4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4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4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4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4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4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4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4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4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4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4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4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4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4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4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4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4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4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4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4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4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4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4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4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4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4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4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4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4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4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4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4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4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4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4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4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4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4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4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4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4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4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4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4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4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4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4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4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4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4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4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4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4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4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4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4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4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4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4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4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4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4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4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4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4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4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4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4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4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4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4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4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4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4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4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4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4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4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4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4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4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4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4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4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4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4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4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4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4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4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4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4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4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4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4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4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4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4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4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4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4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4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4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4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4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4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4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4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4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4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4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4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4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4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4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4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4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4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4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4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4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4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4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4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4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4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4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4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4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4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4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4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4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4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4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4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4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4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4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4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4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4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4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4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4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4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4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4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4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4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4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4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4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4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4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4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4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4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4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4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4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4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4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4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4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4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4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4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4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4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4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4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4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4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4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4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4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4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4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4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4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4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4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4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4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4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4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4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4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4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4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4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4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4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4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6"/>
      <c r="B989" s="56"/>
      <c r="C989" s="56"/>
      <c r="D989" s="56"/>
      <c r="E989" s="57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</row>
    <row r="990">
      <c r="A990" s="56"/>
      <c r="B990" s="56"/>
      <c r="C990" s="56"/>
      <c r="D990" s="56"/>
      <c r="E990" s="57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</row>
    <row r="991">
      <c r="A991" s="56"/>
      <c r="B991" s="56"/>
      <c r="C991" s="56"/>
      <c r="D991" s="56"/>
      <c r="E991" s="57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</row>
    <row r="992">
      <c r="A992" s="56"/>
      <c r="B992" s="56"/>
      <c r="C992" s="56"/>
      <c r="D992" s="56"/>
      <c r="E992" s="57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</row>
    <row r="993">
      <c r="A993" s="56"/>
      <c r="B993" s="56"/>
      <c r="C993" s="56"/>
      <c r="D993" s="56"/>
      <c r="E993" s="57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58">
        <f>+'SOLICITUD DE CONTRATO '!M12</f>
        <v>700000</v>
      </c>
      <c r="B1" s="59">
        <f>+A1/30</f>
        <v>23333.33333</v>
      </c>
    </row>
    <row r="2">
      <c r="B2" s="59">
        <f>+B1*23</f>
        <v>536666.6667</v>
      </c>
    </row>
    <row r="4">
      <c r="A4" s="58">
        <f>+A1*8</f>
        <v>5600000</v>
      </c>
      <c r="B4" s="60">
        <f>+A4+B2</f>
        <v>6136666.667</v>
      </c>
    </row>
    <row r="11">
      <c r="A11" s="61">
        <v>1.0</v>
      </c>
      <c r="B11" s="59">
        <f>(3634104/30)*24</f>
        <v>2907283.2</v>
      </c>
      <c r="C11" s="56" t="s">
        <v>52</v>
      </c>
    </row>
    <row r="12">
      <c r="A12" s="56"/>
      <c r="B12" s="59">
        <f>(3634104*8)</f>
        <v>29072832</v>
      </c>
      <c r="C12" s="56" t="s">
        <v>53</v>
      </c>
    </row>
    <row r="13">
      <c r="A13" s="56"/>
      <c r="B13" s="59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