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3M8xRad2RpyTreYUmkD2LSc1Mq+sGY+/RJbriEygnAA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<sst xmlns="http://schemas.openxmlformats.org/spreadsheetml/2006/main" count="55" uniqueCount="54">
  <si>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</si>
  <si>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</si>
  <si>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</si>
  <si>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</si>
  <si>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</si>
  <si>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</si>
  <si>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</si>
  <si>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</si>
  <si>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</si>
  <si>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</si>
  <si>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</si>
  <si>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del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</si>
  <si>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</si>
  <si>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</si>
  <si>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</si>
  <si>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</si>
  <si>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</si>
  <si>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</si>
  <si>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</si>
  <si>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</si>
  <si>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</si>
  <si>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</si>
  <si>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profesionales de un Administrador de empresas agropecuarias para desarrollar funciones de facilitador en el convenio IM-05-2023 en la empresa Camaxarte turismo of colombia llanos orientales sas con nit 901.082.448-5, cofinanciado  en el marco del proyecto 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</si>
  <si>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</si>
  <si>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</si>
  <si>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</si>
  <si>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</si>
  <si>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</si>
  <si>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</si>
  <si>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</si>
  <si>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</si>
  <si>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</si>
  <si>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</si>
  <si>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</si>
  <si>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</si>
  <si>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</si>
  <si>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</si>
  <si>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</si>
  <si>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</si>
  <si>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OSMAN GARCIA LOPEZ</t>
  </si>
  <si>
    <t>Servicio de apoyo tecnico de un Facilitador para el desarrollo Estrategia de Comunicación y Pedagogica con proceso de validacion "Coworking Camaxagua Sostenible " Promocion de las buenas prácticas ambientales y cultura del campo, desde el comportamiento indivual y colectivo y validacion del proceso.</t>
  </si>
  <si>
    <t>1. Entrega de informes sobre las tecnicas que se utilizaran  en el desarrollo de la estrategica pedagogica y de comunicacion con proceso de validación " coworking camaxagua sostenible".                                                                                           2. Documento donde evidencie la promocion de buenas prácticas ambientales y cultura del campo, desde el comportamiento individual y colectivo con validación del proceso.debe estar documentado con evidencias fotograficas</t>
  </si>
  <si>
    <t>MES</t>
  </si>
  <si>
    <t>Se realizarán dos pagos así: 
Pago 1: un primer pago por valor de $700.000 a la entrega de un informe de Gestion sobre las tecnicas que se utilizaran  en el desarrollo de la estrategia pedagogica y de comunicacion con proceso de validación " coworking camaxagua sostenible" , y previa presentación de informe de actividades ejecutadas, informe de supervisión y acreditar los pagos al Sistema Integral de Seguridad Social y Aportes Parafiscales.
Pago 2: un segundo y ultimo pago por valor de $700.000 a la entrega de  un informe donde evidencie la promocion de buenas prácticas ambientales y cultura del campo, desde el comportamiento individual y colectivo con validación del proceso.debe estar documentado con evidencias fotograficas,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</si>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</sst>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45101.0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8.0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>
      <c r="A12" s="32">
        <v>1.0</v>
      </c>
      <c r="B12" s="33" t="s">
        <v>38</v>
      </c>
      <c r="C12" s="32" t="s">
        <v>2</v>
      </c>
      <c r="D12" s="34">
        <v>7.1786632E7</v>
      </c>
      <c r="E12" s="33" t="s">
        <v>39</v>
      </c>
      <c r="F12" s="26" t="s">
        <v>40</v>
      </c>
      <c r="G12" s="26" t="s">
        <v>41</v>
      </c>
      <c r="H12" s="35">
        <v>45108.0</v>
      </c>
      <c r="I12" s="35">
        <v>45168.0</v>
      </c>
      <c r="J12" s="33">
        <v>2.0</v>
      </c>
      <c r="K12" s="32">
        <v>1.0</v>
      </c>
      <c r="L12" s="32" t="s">
        <v>42</v>
      </c>
      <c r="M12" s="36">
        <v>700000.0</v>
      </c>
      <c r="N12" s="36">
        <f>+J12*M12</f>
        <v>1400000</v>
      </c>
      <c r="O12" s="37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>
      <c r="A13" s="40" t="s">
        <v>44</v>
      </c>
      <c r="B13" s="41"/>
      <c r="C13" s="42">
        <v>45101.0</v>
      </c>
      <c r="D13" s="43" t="s">
        <v>45</v>
      </c>
      <c r="E13" s="42">
        <v>45108.0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50</v>
      </c>
      <c r="B16" s="50"/>
      <c r="C16" s="50"/>
      <c r="D16" s="51"/>
      <c r="E16" s="52" t="s">
        <v>51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4"/>
      <c r="F35" s="6"/>
      <c r="G35" s="6"/>
      <c r="H35" s="6"/>
      <c r="I35" s="6"/>
      <c r="J35" s="6"/>
      <c r="K35" s="6"/>
      <c r="L35" s="6"/>
      <c r="M35" s="6"/>
      <c r="N35" s="6"/>
      <c r="O35" s="5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4"/>
      <c r="F36" s="6"/>
      <c r="G36" s="6"/>
      <c r="H36" s="6"/>
      <c r="I36" s="6"/>
      <c r="J36" s="6"/>
      <c r="K36" s="6"/>
      <c r="L36" s="6"/>
      <c r="M36" s="6"/>
      <c r="N36" s="6"/>
      <c r="O36" s="5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4"/>
      <c r="F37" s="6"/>
      <c r="G37" s="6"/>
      <c r="H37" s="6"/>
      <c r="I37" s="6"/>
      <c r="J37" s="6"/>
      <c r="K37" s="6"/>
      <c r="L37" s="6"/>
      <c r="M37" s="6"/>
      <c r="N37" s="6"/>
      <c r="O37" s="5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4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4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4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4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4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4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4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4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4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4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4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4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4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4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4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4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4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4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4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4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4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4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4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4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4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4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4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4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4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4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4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4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4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4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4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4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4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4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4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4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4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4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4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4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4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4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4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4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4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4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4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4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4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4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4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4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4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4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4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4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4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4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4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4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4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4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4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4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4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4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4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4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4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4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4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4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4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4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4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4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4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4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4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4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4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4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4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4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4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4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4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4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4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4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4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4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4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4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4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4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4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4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6"/>
      <c r="B989" s="56"/>
      <c r="C989" s="56"/>
      <c r="D989" s="56"/>
      <c r="E989" s="57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>
      <c r="A990" s="56"/>
      <c r="B990" s="56"/>
      <c r="C990" s="56"/>
      <c r="D990" s="56"/>
      <c r="E990" s="57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>
      <c r="A991" s="56"/>
      <c r="B991" s="56"/>
      <c r="C991" s="56"/>
      <c r="D991" s="56"/>
      <c r="E991" s="57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>
      <c r="A992" s="56"/>
      <c r="B992" s="56"/>
      <c r="C992" s="56"/>
      <c r="D992" s="56"/>
      <c r="E992" s="57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>
      <c r="A993" s="56"/>
      <c r="B993" s="56"/>
      <c r="C993" s="56"/>
      <c r="D993" s="56"/>
      <c r="E993" s="57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8">
        <f>+'SOLICITUD DE CONTRATO '!M12</f>
        <v>700000</v>
      </c>
      <c r="B1" s="59">
        <f>+A1/30</f>
        <v>23333.33333</v>
      </c>
    </row>
    <row r="2">
      <c r="B2" s="59">
        <f>+B1*23</f>
        <v>536666.6667</v>
      </c>
    </row>
    <row r="4">
      <c r="A4" s="58">
        <f>+A1*8</f>
        <v>5600000</v>
      </c>
      <c r="B4" s="60">
        <f>+A4+B2</f>
        <v>6136666.667</v>
      </c>
    </row>
    <row r="11">
      <c r="A11" s="61">
        <v>1.0</v>
      </c>
      <c r="B11" s="59">
        <f>(3634104/30)*24</f>
        <v>2907283.2</v>
      </c>
      <c r="C11" s="56" t="s">
        <v>52</v>
      </c>
    </row>
    <row r="12">
      <c r="A12" s="56"/>
      <c r="B12" s="59">
        <f>(3634104*8)</f>
        <v>29072832</v>
      </c>
      <c r="C12" s="56" t="s">
        <v>53</v>
      </c>
    </row>
    <row r="13">
      <c r="A13" s="56"/>
      <c r="B13" s="59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