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3M8xRad2RpyTreYUmkD2LSc1Mq+sGY+/RJbriEygnAA="/>
    </ext>
  </extLst>
</workbook>
</file>

<file path=xl/sharedStrings.xml><?xml version="1.0" encoding="utf-8"?>
<sst xmlns="http://schemas.openxmlformats.org/spreadsheetml/2006/main" count="55" uniqueCount="54">
  <si>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</si>
  <si>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</si>
  <si>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</si>
  <si>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</si>
  <si>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</si>
  <si>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</si>
  <si>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</si>
  <si>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</si>
  <si>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</si>
  <si>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</si>
  <si>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</si>
  <si>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del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</si>
  <si>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</si>
  <si>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</si>
  <si>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</si>
  <si>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</si>
  <si>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</si>
  <si>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</si>
  <si>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</si>
  <si>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>SI  X</t>
  </si>
  <si>
    <t xml:space="preserve">NO </t>
  </si>
  <si>
    <t>OBJETO DEL CONTRATO</t>
  </si>
  <si>
    <t>Prestación de servicios de apoyo a la gestion de un administrador para desarrollar funciones de operario apicola  en el convenio IM-30-2023 en la empresa Apimenegua Apiariari  Mieles de la Granja SAS con nit 901.394.633-0, cofinanciado  en el marco del proyecto  Impulsa Meta.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</si>
  <si>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</si>
  <si>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</si>
  <si>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</si>
  <si>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</si>
  <si>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</si>
  <si>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</si>
  <si>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</si>
  <si>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</si>
  <si>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</si>
  <si>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</si>
  <si>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</si>
  <si>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</si>
  <si>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</si>
  <si>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</si>
  <si>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</si>
  <si>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183 META IMPULSA META</t>
  </si>
  <si>
    <t>MIGUEL ERNESTO FIERRO BELTRAN</t>
  </si>
  <si>
    <t>1. Apoyar reprodución de reinas y colonias de la colmena
2. Apoyar y ejecutar las tareas asignadas en las BPA
3. Apoyar alimentar y sostener de pie de crías.
4. Apoyar seguimiento de sanidad
5. Apoyar trasiego e instalar pie de crías a unidades productivas.
6. Realizar el armado, mantenimiento y reparaciones de los materiales inertes de la colmena, como así también, el mantenimiento de las instalaciones y equipos del establecimiento apícola.   7. Realizar las operaciones de extracción, acondicionamiento, fraccionamiento y transporte de productos apicolas</t>
  </si>
  <si>
    <t xml:space="preserve">1. Elaborar un informe de Gestion donde cuente las actividades realizadas en el proyecto, donde justifique como apoyó en la reproduccion de reinas y colonias de la colmena, el apoyo en la alimentacion y sostenimiento de pie de crias, finalmente como ejecuto las tareas asignadas en base a las buenas practicas apicolas. Con evidencias fotograficas.                                                                                                                                 2. Entregar un informe detallado de las labores realizadas dentro del mes , donde tenga relacionado como  apoyo el seguimiento  de sanidad apicola, el apoyo en el trasiego e instalacion pie de crias a unidades productivas, como realizo el manteniendo de las colmenas , equipos e instalaciones en el establecimiento apícola  y  como realizo las operaciones de extracción , acondicionamiento, fraccionamiento y transporte de productos apicolas                                                                                     </t>
  </si>
  <si>
    <t>MES</t>
  </si>
  <si>
    <t>Se realizarán dos pagos así: 
Pago 1: un primer pago por valor de $900.000 a la entrega de un informe de Gestion donde cuente las actividades realizadas en el proyecto, donde justifique como apoyó en la reproduccion de reinas y colonias de la colmena, el apoyo en la alimentacion y sostenimiento de pie de crias, finalmente como ejecuto las tareas asignadas en base a las buenas practicas apicolas. Con evidencias fotograficas , y previa presentación de informe de actividades ejecutadas, informe de supervisión y acreditar los pagos al Sistema Integral de Seguridad Social y Aportes Parafiscales.
Pago 2: un segundo y ultimo pago por valor de $900.000 a la entrega de  un informe detallado de las labores realizadas dentro del mes , como  apoyo el seguimiento  de sanidad apicola, el apoyo en el trasiego e instalacion pie de crias a unidades productivas, como realizo el manteniendo de las colmenas , equipos e instalaciones en el establecimiento apícola  y  como realizo las operaciones de extracción , acondicionamiento, fraccionamiento y transporte de productos apicolas  , y previa presentación de informe de actividades ejecutadas, informe de supervisión y acreditar los pagos al Sistema Integral de Seguridad Social y Aportes Parafiscales.
Para el  último pago, se deberá suscribir la respectiva acta de terminación firmada por las partes, y los demás soportes (previa presentación de constancia de haber prestado el servicio a satisfacción, acreditación de pagos a salud, pensión y ARL).</t>
  </si>
  <si>
    <t>FECHA DE INICIO DE SOLICITUD:</t>
  </si>
  <si>
    <t>FECHA DE FINALIZACION DE SOLICITUD:</t>
  </si>
  <si>
    <t xml:space="preserve">NOMBRE Y CC SUPERVISOR DEL CONTRATO </t>
  </si>
  <si>
    <t>MARIA ALEJANDRA VELASQUEZ LOPEZ C.C. 40,330,674</t>
  </si>
  <si>
    <t>NOMBRE DE QUIEN SOLICITA</t>
  </si>
  <si>
    <t>RAFAEL ANDRES GONZALEZ QUEVEDO</t>
  </si>
  <si>
    <t>CARGO DE QUIEN SOLICITA</t>
  </si>
  <si>
    <t>ASESOR TECNICO DEL PROYECTO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</si>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</sst>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theme="0"/>
        <bgColor theme="0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3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readingOrder="0" vertical="center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shrinkToFit="0" vertical="center" wrapText="1"/>
    </xf>
    <xf borderId="21" fillId="2" fontId="3" numFmtId="0" xfId="0" applyAlignment="1" applyBorder="1" applyFont="1">
      <alignment horizontal="left" vertical="center"/>
    </xf>
    <xf borderId="9" fillId="2" fontId="3" numFmtId="0" xfId="0" applyAlignment="1" applyBorder="1" applyFont="1">
      <alignment horizontal="left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vertical="center"/>
    </xf>
    <xf borderId="21" fillId="2" fontId="3" numFmtId="164" xfId="0" applyAlignment="1" applyBorder="1" applyFont="1" applyNumberFormat="1">
      <alignment horizontal="center" readingOrder="0" vertical="center"/>
    </xf>
    <xf borderId="21" fillId="2" fontId="3" numFmtId="165" xfId="0" applyAlignment="1" applyBorder="1" applyFont="1" applyNumberFormat="1">
      <alignment horizontal="center" vertical="center"/>
    </xf>
    <xf borderId="21" fillId="2" fontId="3" numFmtId="0" xfId="0" applyAlignment="1" applyBorder="1" applyFont="1">
      <alignment horizontal="center"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1" numFmtId="164" xfId="0" applyAlignment="1" applyBorder="1" applyFont="1" applyNumberFormat="1">
      <alignment horizontal="center" readingOrder="0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60.0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74.29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45101.0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4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5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6" t="s">
        <v>19</v>
      </c>
      <c r="F9" s="27" t="s">
        <v>20</v>
      </c>
      <c r="G9" s="24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61.5" customHeight="1">
      <c r="A10" s="22" t="s">
        <v>21</v>
      </c>
      <c r="B10" s="21"/>
      <c r="C10" s="21"/>
      <c r="D10" s="19"/>
      <c r="E10" s="28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9" t="s">
        <v>23</v>
      </c>
      <c r="B11" s="30" t="s">
        <v>24</v>
      </c>
      <c r="C11" s="30" t="s">
        <v>25</v>
      </c>
      <c r="D11" s="30" t="s">
        <v>26</v>
      </c>
      <c r="E11" s="30" t="s">
        <v>27</v>
      </c>
      <c r="F11" s="30" t="s">
        <v>28</v>
      </c>
      <c r="G11" s="30" t="s">
        <v>29</v>
      </c>
      <c r="H11" s="30" t="s">
        <v>30</v>
      </c>
      <c r="I11" s="30" t="s">
        <v>31</v>
      </c>
      <c r="J11" s="30" t="s">
        <v>32</v>
      </c>
      <c r="K11" s="30" t="s">
        <v>33</v>
      </c>
      <c r="L11" s="30" t="s">
        <v>34</v>
      </c>
      <c r="M11" s="30" t="s">
        <v>35</v>
      </c>
      <c r="N11" s="30" t="s">
        <v>36</v>
      </c>
      <c r="O11" s="31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>
      <c r="A12" s="32">
        <v>1.0</v>
      </c>
      <c r="B12" s="33" t="s">
        <v>38</v>
      </c>
      <c r="C12" s="32" t="s">
        <v>2</v>
      </c>
      <c r="D12" s="34">
        <v>1.7353551E7</v>
      </c>
      <c r="E12" s="33" t="s">
        <v>39</v>
      </c>
      <c r="F12" s="26" t="s">
        <v>40</v>
      </c>
      <c r="G12" s="26" t="s">
        <v>41</v>
      </c>
      <c r="H12" s="35">
        <v>45108.0</v>
      </c>
      <c r="I12" s="35">
        <v>45168.0</v>
      </c>
      <c r="J12" s="33">
        <v>2.0</v>
      </c>
      <c r="K12" s="32">
        <v>1.0</v>
      </c>
      <c r="L12" s="32" t="s">
        <v>42</v>
      </c>
      <c r="M12" s="36">
        <v>900000.0</v>
      </c>
      <c r="N12" s="36">
        <f>+J12*M12</f>
        <v>1800000</v>
      </c>
      <c r="O12" s="37" t="s">
        <v>43</v>
      </c>
      <c r="P12" s="38"/>
      <c r="Q12" s="38"/>
      <c r="R12" s="39"/>
      <c r="S12" s="38"/>
      <c r="T12" s="38"/>
      <c r="U12" s="38"/>
      <c r="V12" s="38"/>
      <c r="W12" s="38"/>
      <c r="X12" s="38"/>
      <c r="Y12" s="38"/>
      <c r="Z12" s="38"/>
      <c r="AA12" s="38"/>
      <c r="AB12" s="38"/>
      <c r="AC12" s="38"/>
      <c r="AD12" s="38"/>
      <c r="AE12" s="38"/>
    </row>
    <row r="13" ht="60.75" customHeight="1">
      <c r="A13" s="40" t="s">
        <v>44</v>
      </c>
      <c r="B13" s="41"/>
      <c r="C13" s="42">
        <f>C5</f>
        <v>45101</v>
      </c>
      <c r="D13" s="43" t="s">
        <v>45</v>
      </c>
      <c r="E13" s="44">
        <v>45108.0</v>
      </c>
      <c r="F13" s="45"/>
      <c r="G13" s="45"/>
      <c r="H13" s="45"/>
      <c r="I13" s="46"/>
      <c r="J13" s="45"/>
      <c r="K13" s="45"/>
      <c r="L13" s="45"/>
      <c r="M13" s="47"/>
      <c r="N13" s="45"/>
      <c r="O13" s="48"/>
      <c r="P13" s="6"/>
      <c r="Q13" s="6"/>
      <c r="R13" s="49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>
      <c r="A14" s="22" t="s">
        <v>46</v>
      </c>
      <c r="B14" s="21"/>
      <c r="C14" s="21"/>
      <c r="D14" s="19"/>
      <c r="E14" s="24" t="s">
        <v>47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49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48</v>
      </c>
      <c r="B15" s="21"/>
      <c r="C15" s="21"/>
      <c r="D15" s="19"/>
      <c r="E15" s="24" t="s">
        <v>49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0" t="s">
        <v>50</v>
      </c>
      <c r="B16" s="51"/>
      <c r="C16" s="51"/>
      <c r="D16" s="52"/>
      <c r="E16" s="53" t="s">
        <v>51</v>
      </c>
      <c r="F16" s="51"/>
      <c r="G16" s="51"/>
      <c r="H16" s="51"/>
      <c r="I16" s="51"/>
      <c r="J16" s="51"/>
      <c r="K16" s="51"/>
      <c r="L16" s="51"/>
      <c r="M16" s="51"/>
      <c r="N16" s="51"/>
      <c r="O16" s="54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5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5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5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5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5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5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5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5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5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5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5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5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5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5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5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5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5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5"/>
      <c r="F35" s="6"/>
      <c r="G35" s="6"/>
      <c r="H35" s="6"/>
      <c r="I35" s="6"/>
      <c r="J35" s="6"/>
      <c r="K35" s="6"/>
      <c r="L35" s="6"/>
      <c r="M35" s="6"/>
      <c r="N35" s="6"/>
      <c r="O35" s="5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5"/>
      <c r="F36" s="6"/>
      <c r="G36" s="6"/>
      <c r="H36" s="6"/>
      <c r="I36" s="6"/>
      <c r="J36" s="6"/>
      <c r="K36" s="6"/>
      <c r="L36" s="6"/>
      <c r="M36" s="6"/>
      <c r="N36" s="6"/>
      <c r="O36" s="5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5"/>
      <c r="F37" s="6"/>
      <c r="G37" s="6"/>
      <c r="H37" s="6"/>
      <c r="I37" s="6"/>
      <c r="J37" s="6"/>
      <c r="K37" s="6"/>
      <c r="L37" s="6"/>
      <c r="M37" s="6"/>
      <c r="N37" s="6"/>
      <c r="O37" s="5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5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5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5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5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5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5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5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5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5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5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5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5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5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5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5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5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5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5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5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5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5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5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5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5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5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5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5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5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5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5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5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5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5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5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5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5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5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5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5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5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5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5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5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5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5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5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5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5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5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5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5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5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5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5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5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5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5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5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5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5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5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5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5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5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5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5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5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5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5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5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5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5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5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5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5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5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5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5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5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5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5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5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5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5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5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5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5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5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5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5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5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5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5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5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5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5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5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5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5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5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5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5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5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5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5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5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5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5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5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5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5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5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5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5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5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5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5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5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5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5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5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5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5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5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5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5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5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5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5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5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5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5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5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5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5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5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5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5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5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5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5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5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5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5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5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5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5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5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5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5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5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5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5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5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5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5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5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5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5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5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5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5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5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5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5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5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5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5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5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5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5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5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5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5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5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5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5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5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5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5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5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5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5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5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5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5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5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5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5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5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5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5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5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5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5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5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5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5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5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5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5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5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5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5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5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5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5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5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5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5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5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5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5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5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5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5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5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5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5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5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5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5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5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5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5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5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5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5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5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5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5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5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5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5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5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5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5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5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5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5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5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5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5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5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5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5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5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5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5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5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5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5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5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5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5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5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5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5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5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5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5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5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5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5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5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5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5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5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5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5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5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5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5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5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5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5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5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5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5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5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5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5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5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5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5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5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5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5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5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5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5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5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5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5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5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5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5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5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5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5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5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5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5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5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5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5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5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5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5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5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5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5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5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5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5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5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5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5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5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5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5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5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5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5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5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5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5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5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5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5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5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5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5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5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5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5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5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5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5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5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5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5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5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5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5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5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5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5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5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5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5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5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5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5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5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5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5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5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5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5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5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5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5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5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5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5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5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5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5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5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5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5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5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5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5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5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5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5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5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5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5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5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5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5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5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5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5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5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5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5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5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5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5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5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5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5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5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5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5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5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5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5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5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5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5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5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5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5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5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5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5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5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5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5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5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5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5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5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5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5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5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5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5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5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5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5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5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5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5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5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5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5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5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5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5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5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5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5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5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5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5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5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5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5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5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5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5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5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5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5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5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5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5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5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5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5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5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5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5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5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5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5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5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5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5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5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5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5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5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5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5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5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5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5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5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5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5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5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5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5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5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5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5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5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5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5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5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5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5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5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5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5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5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5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5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5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5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5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5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5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5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5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5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5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5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5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5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5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5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5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5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5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5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5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5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5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5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5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5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5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5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5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5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5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5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5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5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5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5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5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5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5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5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5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5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5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5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5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5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5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5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5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5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5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5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5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5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5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5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5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5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5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5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5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5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5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5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5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5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5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5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5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5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5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5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5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5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5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5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5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5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5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5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5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5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5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5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5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5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5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5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5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5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5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5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5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5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5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5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5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5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5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5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5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5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5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5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5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5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5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5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5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5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5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5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5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5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5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5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5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5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5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5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5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5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5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5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5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5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5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5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5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5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5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5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5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5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5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5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5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5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5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5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5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5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5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5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5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5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5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5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5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5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5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5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5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5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5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5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5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5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5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5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5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5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5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5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5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5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5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5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5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5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5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5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5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5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5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5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5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5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5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5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5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5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5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5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5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5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5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5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5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5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5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5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5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5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5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5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5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5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5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5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5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5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5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5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5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5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5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5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5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5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5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5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5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5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5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5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5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5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5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5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5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5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5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5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5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5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5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5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5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5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5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5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5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5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5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5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5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5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5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5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5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5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5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5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5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5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5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5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5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5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5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5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5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5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5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5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5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5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5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5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5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5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5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5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5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5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5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5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5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5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5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5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5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5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5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5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5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5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5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5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5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5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5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5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5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5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5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5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5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5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5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5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5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5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5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5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5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5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5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5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5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5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5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5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5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5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5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5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5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5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5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5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5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5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5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5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5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5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5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5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5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5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5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5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5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5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5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5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5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5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5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5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5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5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5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5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5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5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5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5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5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5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5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5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5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5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5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5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5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5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5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5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5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5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5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5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5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5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5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5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5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5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5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5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5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5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5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5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5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5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5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5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5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5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5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5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5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5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5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5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5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5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5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5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5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5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5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5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5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5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5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5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5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5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5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5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5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5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5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5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5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5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5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5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5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5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5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5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5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5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5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5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5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5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5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5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5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5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5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5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5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5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5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5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5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5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5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5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5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5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5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5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5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5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5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5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5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5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5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5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5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5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5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5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5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5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5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5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5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5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5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5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5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5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5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5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5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5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57"/>
      <c r="B989" s="57"/>
      <c r="C989" s="57"/>
      <c r="D989" s="57"/>
      <c r="E989" s="58"/>
      <c r="F989" s="57"/>
      <c r="G989" s="57"/>
      <c r="H989" s="57"/>
      <c r="I989" s="57"/>
      <c r="J989" s="57"/>
      <c r="K989" s="57"/>
      <c r="L989" s="57"/>
      <c r="M989" s="57"/>
      <c r="N989" s="57"/>
      <c r="O989" s="57"/>
      <c r="P989" s="57"/>
      <c r="Q989" s="57"/>
      <c r="R989" s="57"/>
      <c r="S989" s="57"/>
      <c r="T989" s="57"/>
      <c r="U989" s="57"/>
      <c r="V989" s="57"/>
      <c r="W989" s="57"/>
      <c r="X989" s="57"/>
      <c r="Y989" s="57"/>
      <c r="Z989" s="57"/>
      <c r="AA989" s="57"/>
      <c r="AB989" s="57"/>
      <c r="AC989" s="57"/>
      <c r="AD989" s="57"/>
      <c r="AE989" s="57"/>
    </row>
    <row r="990">
      <c r="A990" s="57"/>
      <c r="B990" s="57"/>
      <c r="C990" s="57"/>
      <c r="D990" s="57"/>
      <c r="E990" s="58"/>
      <c r="F990" s="57"/>
      <c r="G990" s="57"/>
      <c r="H990" s="57"/>
      <c r="I990" s="57"/>
      <c r="J990" s="57"/>
      <c r="K990" s="57"/>
      <c r="L990" s="57"/>
      <c r="M990" s="57"/>
      <c r="N990" s="57"/>
      <c r="O990" s="57"/>
      <c r="P990" s="57"/>
      <c r="Q990" s="57"/>
      <c r="R990" s="57"/>
      <c r="S990" s="57"/>
      <c r="T990" s="57"/>
      <c r="U990" s="57"/>
      <c r="V990" s="57"/>
      <c r="W990" s="57"/>
      <c r="X990" s="57"/>
      <c r="Y990" s="57"/>
      <c r="Z990" s="57"/>
      <c r="AA990" s="57"/>
      <c r="AB990" s="57"/>
      <c r="AC990" s="57"/>
      <c r="AD990" s="57"/>
      <c r="AE990" s="57"/>
    </row>
    <row r="991">
      <c r="A991" s="57"/>
      <c r="B991" s="57"/>
      <c r="C991" s="57"/>
      <c r="D991" s="57"/>
      <c r="E991" s="58"/>
      <c r="F991" s="57"/>
      <c r="G991" s="57"/>
      <c r="H991" s="57"/>
      <c r="I991" s="57"/>
      <c r="J991" s="57"/>
      <c r="K991" s="57"/>
      <c r="L991" s="57"/>
      <c r="M991" s="57"/>
      <c r="N991" s="57"/>
      <c r="O991" s="57"/>
      <c r="P991" s="57"/>
      <c r="Q991" s="57"/>
      <c r="R991" s="57"/>
      <c r="S991" s="57"/>
      <c r="T991" s="57"/>
      <c r="U991" s="57"/>
      <c r="V991" s="57"/>
      <c r="W991" s="57"/>
      <c r="X991" s="57"/>
      <c r="Y991" s="57"/>
      <c r="Z991" s="57"/>
      <c r="AA991" s="57"/>
      <c r="AB991" s="57"/>
      <c r="AC991" s="57"/>
      <c r="AD991" s="57"/>
      <c r="AE991" s="57"/>
    </row>
    <row r="992">
      <c r="A992" s="57"/>
      <c r="B992" s="57"/>
      <c r="C992" s="57"/>
      <c r="D992" s="57"/>
      <c r="E992" s="58"/>
      <c r="F992" s="57"/>
      <c r="G992" s="57"/>
      <c r="H992" s="57"/>
      <c r="I992" s="57"/>
      <c r="J992" s="57"/>
      <c r="K992" s="57"/>
      <c r="L992" s="57"/>
      <c r="M992" s="57"/>
      <c r="N992" s="57"/>
      <c r="O992" s="57"/>
      <c r="P992" s="57"/>
      <c r="Q992" s="57"/>
      <c r="R992" s="57"/>
      <c r="S992" s="57"/>
      <c r="T992" s="57"/>
      <c r="U992" s="57"/>
      <c r="V992" s="57"/>
      <c r="W992" s="57"/>
      <c r="X992" s="57"/>
      <c r="Y992" s="57"/>
      <c r="Z992" s="57"/>
      <c r="AA992" s="57"/>
      <c r="AB992" s="57"/>
      <c r="AC992" s="57"/>
      <c r="AD992" s="57"/>
      <c r="AE992" s="57"/>
    </row>
    <row r="993">
      <c r="A993" s="57"/>
      <c r="B993" s="57"/>
      <c r="C993" s="57"/>
      <c r="D993" s="57"/>
      <c r="E993" s="58"/>
      <c r="F993" s="57"/>
      <c r="G993" s="57"/>
      <c r="H993" s="57"/>
      <c r="I993" s="57"/>
      <c r="J993" s="57"/>
      <c r="K993" s="57"/>
      <c r="L993" s="57"/>
      <c r="M993" s="57"/>
      <c r="N993" s="57"/>
      <c r="O993" s="57"/>
      <c r="P993" s="57"/>
      <c r="Q993" s="57"/>
      <c r="R993" s="57"/>
      <c r="S993" s="57"/>
      <c r="T993" s="57"/>
      <c r="U993" s="57"/>
      <c r="V993" s="57"/>
      <c r="W993" s="57"/>
      <c r="X993" s="57"/>
      <c r="Y993" s="57"/>
      <c r="Z993" s="57"/>
      <c r="AA993" s="57"/>
      <c r="AB993" s="57"/>
      <c r="AC993" s="57"/>
      <c r="AD993" s="57"/>
      <c r="AE993" s="57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59">
        <f>+'SOLICITUD DE CONTRATO '!M12</f>
        <v>900000</v>
      </c>
      <c r="B1" s="60">
        <f>+A1/30</f>
        <v>30000</v>
      </c>
    </row>
    <row r="2">
      <c r="B2" s="60">
        <f>+B1*23</f>
        <v>690000</v>
      </c>
    </row>
    <row r="4">
      <c r="A4" s="59">
        <f>+A1*8</f>
        <v>7200000</v>
      </c>
      <c r="B4" s="61">
        <f>+A4+B2</f>
        <v>7890000</v>
      </c>
    </row>
    <row r="11">
      <c r="A11" s="62">
        <v>1.0</v>
      </c>
      <c r="B11" s="60">
        <f>(3634104/30)*24</f>
        <v>2907283.2</v>
      </c>
      <c r="C11" s="57" t="s">
        <v>52</v>
      </c>
    </row>
    <row r="12">
      <c r="A12" s="57"/>
      <c r="B12" s="60">
        <f>(3634104*8)</f>
        <v>29072832</v>
      </c>
      <c r="C12" s="57" t="s">
        <v>53</v>
      </c>
    </row>
    <row r="13">
      <c r="A13" s="57"/>
      <c r="B13" s="60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