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PWtaE7a95z9YFjKvhTa2BJ1+7nZO+67MNbHVmY6Psz8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<sst xmlns="http://schemas.openxmlformats.org/spreadsheetml/2006/main" count="55" uniqueCount="54">
  <si>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</si>
  <si>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</si>
  <si>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</si>
  <si>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</si>
  <si>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</si>
  <si>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</si>
  <si>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</si>
  <si>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</si>
  <si>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</si>
  <si>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</si>
  <si>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</si>
  <si>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Coordinación técnica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</si>
  <si>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</si>
  <si>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</si>
  <si>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</si>
  <si>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</si>
  <si>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</si>
  <si>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</si>
  <si>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</si>
  <si>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</si>
  <si>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</si>
  <si>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</si>
  <si>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LA PRESTACIÓN DE SERVICIOS DE APOYO A LA GESTION DE MODELOS DE FOTOGRAFIA PARA EL CONVENIO IM-022-2023 EN LA EMPRESA JCA STORE con Nit 1.121.947.958-5,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</si>
  <si>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</si>
  <si>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</si>
  <si>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</si>
  <si>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</si>
  <si>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</si>
  <si>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</si>
  <si>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</si>
  <si>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</si>
  <si>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</si>
  <si>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</si>
  <si>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</si>
  <si>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</si>
  <si>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</si>
  <si>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</si>
  <si>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</si>
  <si>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</si>
  <si>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SHARICK SOFIA ROMERO SUAREZ</t>
  </si>
  <si>
    <t>1. Elegir y contratar a los y las modelos para las campañas publicitarias de JCA.
2. Coordinar las sesiones de fotografías y/o videos de los modelos para las campañas de JCA
3. Presentar un informe mensual de actividades incluyendo anexos y soportes.
4. Realizar el correcto archivo documental físico y digital en la plataforma DRIVE del proyecto.
5. Encontrarse al día por concepto de seguridad social, ARL y prestaciones sociales para el pago (Cuando aplique).
6. Las demás actividades que le sean solicitadas de acuerdo con el objeto contractual."</t>
  </si>
  <si>
    <t xml:space="preserve">
1. Fotografía o videos de los modelos para las campañas de JCA.</t>
  </si>
  <si>
    <t>MES</t>
  </si>
  <si>
    <t>Se realizarán un unico pago así: 
Pago 1: un unico pago por valor de $840,000 a la entrega de fotografía o videos de los modelos para las campañas de JCA con evidencia fotografica , y previa presentación de informe de actividades ejecutadas e informe de supervisión.
Para el pago, se deberá suscribir la respectiva acta de terminación firmada por las partes, y los demás soportes (previa presentación de constancia de haber prestado el servicio a satisfacción).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</si>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</sst>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shrinkToFit="0" vertical="center" wrapText="1"/>
    </xf>
    <xf borderId="21" fillId="0" fontId="3" numFmtId="0" xfId="0" applyAlignment="1" applyBorder="1" applyFont="1">
      <alignment readingOrder="0" shrinkToFit="0" vertical="center" wrapText="1"/>
    </xf>
    <xf borderId="21" fillId="2" fontId="3" numFmtId="164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f>C13</f>
        <v>45128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177.75" customHeight="1">
      <c r="A12" s="31">
        <v>1.0</v>
      </c>
      <c r="B12" s="32" t="s">
        <v>38</v>
      </c>
      <c r="C12" s="31" t="s">
        <v>2</v>
      </c>
      <c r="D12" s="33">
        <v>1.00786376E9</v>
      </c>
      <c r="E12" s="32" t="s">
        <v>39</v>
      </c>
      <c r="F12" s="34" t="s">
        <v>40</v>
      </c>
      <c r="G12" s="35" t="s">
        <v>41</v>
      </c>
      <c r="H12" s="36">
        <f>E13</f>
        <v>45131</v>
      </c>
      <c r="I12" s="37">
        <v>45161.0</v>
      </c>
      <c r="J12" s="32">
        <v>1.0</v>
      </c>
      <c r="K12" s="31">
        <v>1.0</v>
      </c>
      <c r="L12" s="31" t="s">
        <v>42</v>
      </c>
      <c r="M12" s="38">
        <v>840000.0</v>
      </c>
      <c r="N12" s="38">
        <f>+J12*M12</f>
        <v>840000</v>
      </c>
      <c r="O12" s="32" t="s">
        <v>43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44</v>
      </c>
      <c r="B13" s="42"/>
      <c r="C13" s="43">
        <v>45128.0</v>
      </c>
      <c r="D13" s="44" t="s">
        <v>45</v>
      </c>
      <c r="E13" s="43">
        <v>45131.0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3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50</v>
      </c>
      <c r="B16" s="51"/>
      <c r="C16" s="51"/>
      <c r="D16" s="52"/>
      <c r="E16" s="53" t="s">
        <v>51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5.14"/>
    <col customWidth="1" min="3" max="26" width="10.71"/>
  </cols>
  <sheetData>
    <row r="1">
      <c r="A1" s="59">
        <f>+'SOLICITUD DE CONTRATO '!M12</f>
        <v>840000</v>
      </c>
      <c r="B1" s="60">
        <f>+A1/30</f>
        <v>28000</v>
      </c>
    </row>
    <row r="2">
      <c r="B2" s="60">
        <f>+B1*23</f>
        <v>644000</v>
      </c>
    </row>
    <row r="4">
      <c r="A4" s="59">
        <f>+A1*8</f>
        <v>6720000</v>
      </c>
      <c r="B4" s="61">
        <f>+A4+B2</f>
        <v>7364000</v>
      </c>
    </row>
    <row r="11">
      <c r="A11" s="57">
        <v>1.0</v>
      </c>
      <c r="B11" s="60">
        <f>(3634104/30)*24</f>
        <v>2907283.2</v>
      </c>
      <c r="C11" s="57" t="s">
        <v>52</v>
      </c>
    </row>
    <row r="12">
      <c r="A12" s="57"/>
      <c r="B12" s="60">
        <f>(3634104*8)</f>
        <v>29072832</v>
      </c>
      <c r="C12" s="57" t="s">
        <v>53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