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/SnKfXEnKzsQFyCqXXHM4n0U9FU4C0XztacxTsFx8mY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<sst xmlns="http://schemas.openxmlformats.org/spreadsheetml/2006/main" count="55" uniqueCount="54">
  <si>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</si>
  <si>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</si>
  <si>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</si>
  <si>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</si>
  <si>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</si>
  <si>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</si>
  <si>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</si>
  <si>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</si>
  <si>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</si>
  <si>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</si>
  <si>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</si>
  <si>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</si>
  <si>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</si>
  <si>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</si>
  <si>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</si>
  <si>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</si>
  <si>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</si>
  <si>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</si>
  <si>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</si>
  <si>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</si>
  <si>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</si>
  <si>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</si>
  <si>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Prestacion de servicios de apoyo a la gestión de una maestra en artes plasticas para el convenio IM-02-2023 en la empresa finca agroturistica la piel roja con nit 40.277.330-0, cofinanciado  en el marco del proyecto 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</si>
  <si>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</si>
  <si>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</si>
  <si>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</si>
  <si>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</si>
  <si>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</si>
  <si>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</si>
  <si>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</si>
  <si>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</si>
  <si>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</si>
  <si>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</si>
  <si>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</si>
  <si>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</si>
  <si>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</si>
  <si>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</si>
  <si>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</si>
  <si>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</si>
  <si>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ANDREA ZUÑIGA DELGADO</t>
  </si>
  <si>
    <t>1. Desarrollo de 5 murales en un área aproximada de 35 m2 que incluya: La conservación del Zocay, el proceso de producción
de cacao orgánico forestal y los procesos de paz en el territorio.
2. Presentar un informe mensual de actividades incluyendo anexos y soportes.
3. Realizar el correcto archivo documental físico y digital en la plataforma DRIVE del proyecto.
4. Encontrarse al día por concepto de seguridad social, ARL y prestaciones sociales para el pago (Cuando aplique).
5. Las demás actividades que le sean solicitadas de acuerdo con el objeto contractual.</t>
  </si>
  <si>
    <t>1.  Documento de avance en el diseño y/o elaboración participativa de murales que vinculen a los actores turisticos y comunitarios para  la conservación del Zocay, la visibilizacion de los procesos de producción de cacao organico forestal y los procesos de paz en el territorio.                    
2. Documento de evidencia fotografica del proceso y el resultado final del desarrollo de murales en un area aproximada de 35 m2 que incluya: La conservación del Zocay, el proceso de producción de cacao organico forestal y los procesos de paz en el territorio.</t>
  </si>
  <si>
    <t>MES</t>
  </si>
  <si>
    <t>Se realizarán dos pagos así: 
Pago 1: un primer pago por valor de $3.500.000 a la entrega de avance en el diseño y elaboración de murales participativos en base a la tematica del proyeto, y previa presentación de informe de actividades ejecutadas, informe de supervisión y acreditar los pagos al Sistema Integral de Seguridad Social y Aportes Parafiscales.
Pago 2: un segundo y último pago por valor de $3.500.000 a la entrega de murales terminados con evidencia fotografica, dichos murales deben abarcar un total de 35 m2, y previa presentación de informe de actividades ejecutadas, informe de supervisión y acreditar los pagos al Sistema Integral de Seguridad Social y Aportes Parafiscales.
Para el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</si>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</sst>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quotePrefix="1" borderId="21" fillId="0" fontId="3" numFmtId="0" xfId="0" applyAlignment="1" applyBorder="1" applyFont="1">
      <alignment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8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15.0" customHeight="1">
      <c r="A12" s="32">
        <v>1.0</v>
      </c>
      <c r="B12" s="33" t="s">
        <v>38</v>
      </c>
      <c r="C12" s="32" t="s">
        <v>2</v>
      </c>
      <c r="D12" s="34">
        <v>1.053826972E9</v>
      </c>
      <c r="E12" s="33" t="s">
        <v>39</v>
      </c>
      <c r="F12" s="35" t="s">
        <v>40</v>
      </c>
      <c r="G12" s="36" t="s">
        <v>41</v>
      </c>
      <c r="H12" s="37">
        <v>45078.0</v>
      </c>
      <c r="I12" s="37">
        <v>45137.0</v>
      </c>
      <c r="J12" s="33">
        <v>2.0</v>
      </c>
      <c r="K12" s="32">
        <v>1.0</v>
      </c>
      <c r="L12" s="32" t="s">
        <v>42</v>
      </c>
      <c r="M12" s="38">
        <v>3500000.0</v>
      </c>
      <c r="N12" s="38">
        <f>+J12*M12</f>
        <v>7000000</v>
      </c>
      <c r="O12" s="33" t="s">
        <v>43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44</v>
      </c>
      <c r="B13" s="42"/>
      <c r="C13" s="43">
        <f>C5</f>
        <v>45072</v>
      </c>
      <c r="D13" s="44" t="s">
        <v>45</v>
      </c>
      <c r="E13" s="43">
        <f>C13+2</f>
        <v>45074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4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4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50</v>
      </c>
      <c r="B16" s="51"/>
      <c r="C16" s="51"/>
      <c r="D16" s="52"/>
      <c r="E16" s="53" t="s">
        <v>51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3500000</v>
      </c>
      <c r="B1" s="60">
        <f>+A1/30</f>
        <v>116666.6667</v>
      </c>
    </row>
    <row r="2">
      <c r="B2" s="60">
        <f>+B1*23</f>
        <v>2683333.333</v>
      </c>
    </row>
    <row r="4">
      <c r="A4" s="59">
        <f>+A1*8</f>
        <v>28000000</v>
      </c>
      <c r="B4" s="61">
        <f>+A4+B2</f>
        <v>30683333.33</v>
      </c>
    </row>
    <row r="11">
      <c r="A11" s="62">
        <v>1.0</v>
      </c>
      <c r="B11" s="60">
        <f>(3634104/30)*24</f>
        <v>2907283.2</v>
      </c>
      <c r="C11" s="57" t="s">
        <v>52</v>
      </c>
    </row>
    <row r="12">
      <c r="A12" s="57"/>
      <c r="B12" s="60">
        <f>(3634104*8)</f>
        <v>29072832</v>
      </c>
      <c r="C12" s="57" t="s">
        <v>53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