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PWtaE7a95z9YFjKvhTa2BJ1+7nZO+67MNbHVmY6Psz8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<sst xmlns="http://schemas.openxmlformats.org/spreadsheetml/2006/main" count="55" uniqueCount="54">
  <si>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</si>
  <si>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</si>
  <si>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</si>
  <si>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</si>
  <si>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</si>
  <si>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</si>
  <si>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</si>
  <si>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</si>
  <si>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</si>
  <si>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</si>
  <si>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</si>
  <si>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Gerente del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</si>
  <si>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</si>
  <si>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</si>
  <si>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</si>
  <si>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</si>
  <si>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</si>
  <si>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</si>
  <si>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</si>
  <si>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</si>
  <si>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</si>
  <si>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</si>
  <si>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LA PRESTACIÓN DE SERVICIOS DE APOYO A LA GESTIÓN DE UN OPERARIO DE CONFECCION PARA EL CONVENIO IM-022-2023 EN LA EMPRESA JCA STORE CON NIT 1.121.947.958-5,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</si>
  <si>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</si>
  <si>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</si>
  <si>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</si>
  <si>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</si>
  <si>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</si>
  <si>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</si>
  <si>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</si>
  <si>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</si>
  <si>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</si>
  <si>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</si>
  <si>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</si>
  <si>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</si>
  <si>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</si>
  <si>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</si>
  <si>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</si>
  <si>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</si>
  <si>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LINA MILENA NARANJO BOHORQUEZ</t>
  </si>
  <si>
    <t>1. Creación de molde de las camisetas de JCA.
2. Corte y confección de 45 camisetas de JCA.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</t>
  </si>
  <si>
    <t>1. Informe de actividades 1 final.
2. Entrega de molde de camisetas.
3. Entrega de 45 camisetas confeccionadas.</t>
  </si>
  <si>
    <t>MES</t>
  </si>
  <si>
    <t>Se realizarán un unico pago así: 
Pago 1: un unico pago por valor de $3,480,000 a la entrega de los moldes y 45  camisetas confeccionadas de la empresa JCA con evidencia fotografica , y previa presentación de informe de actividades ejecutadas e informe de supervisión  
Para el pago,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</si>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</sst>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readingOrder="0" shrinkToFit="0" vertical="center" wrapText="1"/>
    </xf>
    <xf quotePrefix="1"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45099.0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69.5" customHeight="1">
      <c r="A12" s="32">
        <v>1.0</v>
      </c>
      <c r="B12" s="33" t="s">
        <v>38</v>
      </c>
      <c r="C12" s="32" t="s">
        <v>2</v>
      </c>
      <c r="D12" s="34">
        <v>1.022989465E9</v>
      </c>
      <c r="E12" s="33" t="s">
        <v>39</v>
      </c>
      <c r="F12" s="35" t="s">
        <v>40</v>
      </c>
      <c r="G12" s="36" t="s">
        <v>41</v>
      </c>
      <c r="H12" s="37">
        <v>45101.0</v>
      </c>
      <c r="I12" s="37">
        <v>45130.0</v>
      </c>
      <c r="J12" s="33">
        <v>1.0</v>
      </c>
      <c r="K12" s="32">
        <v>1.0</v>
      </c>
      <c r="L12" s="32" t="s">
        <v>42</v>
      </c>
      <c r="M12" s="38">
        <v>3480000.0</v>
      </c>
      <c r="N12" s="38">
        <f>+J12*M12</f>
        <v>3480000</v>
      </c>
      <c r="O12" s="39" t="s">
        <v>43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44</v>
      </c>
      <c r="B13" s="43"/>
      <c r="C13" s="44">
        <v>45099.0</v>
      </c>
      <c r="D13" s="45" t="s">
        <v>45</v>
      </c>
      <c r="E13" s="44">
        <v>45103.0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50</v>
      </c>
      <c r="B16" s="52"/>
      <c r="C16" s="52"/>
      <c r="D16" s="53"/>
      <c r="E16" s="54" t="s">
        <v>51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5.14"/>
    <col customWidth="1" min="3" max="26" width="10.71"/>
  </cols>
  <sheetData>
    <row r="1">
      <c r="A1" s="60">
        <f>+'SOLICITUD DE CONTRATO '!M12</f>
        <v>3480000</v>
      </c>
      <c r="B1" s="61">
        <f>+A1/30</f>
        <v>116000</v>
      </c>
    </row>
    <row r="2">
      <c r="B2" s="61">
        <f>+B1*23</f>
        <v>2668000</v>
      </c>
    </row>
    <row r="4">
      <c r="A4" s="60">
        <f>+A1*8</f>
        <v>27840000</v>
      </c>
      <c r="B4" s="62">
        <f>+A4+B2</f>
        <v>30508000</v>
      </c>
    </row>
    <row r="11">
      <c r="A11" s="58">
        <v>1.0</v>
      </c>
      <c r="B11" s="61">
        <f>(3634104/30)*24</f>
        <v>2907283.2</v>
      </c>
      <c r="C11" s="58" t="s">
        <v>52</v>
      </c>
    </row>
    <row r="12">
      <c r="A12" s="58"/>
      <c r="B12" s="61">
        <f>(3634104*8)</f>
        <v>29072832</v>
      </c>
      <c r="C12" s="58" t="s">
        <v>53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