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7ME4Cd3xAEdQ1o3j1jGZrI3lqjfpHx+Q09UkZuKOeGE="/>
    </ext>
  </extLst>
</workbook>
</file>

<file path=xl/sharedStrings.xml><?xml version="1.0" encoding="utf-8"?>
<sst xmlns="http://schemas.openxmlformats.org/spreadsheetml/2006/main" count="56" uniqueCount="55">
  <si>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</si>
  <si>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</si>
  <si>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</si>
  <si>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</si>
  <si>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</si>
  <si>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</si>
  <si>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</si>
  <si>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</si>
  <si>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</si>
  <si>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</si>
  <si>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</si>
  <si>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Coordinación técnica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</si>
  <si>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</si>
  <si>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</si>
  <si>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</si>
  <si>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</si>
  <si>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</si>
  <si>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</si>
  <si>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</si>
  <si>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</si>
  <si>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</si>
  <si>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</si>
  <si>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 xml:space="preserve">Prestación de servicios de una pedagoga bailarina del Convenio IM-18-2023 en la empresa FINCA EL SILENCIO NIT No. 80.191.655-3 cofinanciado  en el marco del proyecto  Impulsa Meta. 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</si>
  <si>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</si>
  <si>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</si>
  <si>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</si>
  <si>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</si>
  <si>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</si>
  <si>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</si>
  <si>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</si>
  <si>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</si>
  <si>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</si>
  <si>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</si>
  <si>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</si>
  <si>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</si>
  <si>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</si>
  <si>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</si>
  <si>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</si>
  <si>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</si>
  <si>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>52056866
Bogotá</t>
  </si>
  <si>
    <t>EMILSE CORTÉS BETANCOURT</t>
  </si>
  <si>
    <t>1. Composición musical para el sendero de la Biodiversidad.
2. Diseño de contenido pedagógico para el Sendero de la Biodiversidad.
3. Creación (laboratorio) y caracterización de personajes (incluye diseño de vestuario) para sendero de la Biodiversidad y estaciones, Diseño de vestuario personajes galeria de la Biodiversidad.
4. Montaje de material pedagógico de la estación Galeria de la biodiversidad y el Sendero de la Biodiversidad. Construcción y adecuación de estación Galería de la Biodiversidad. 
5. Presentar un informe mensual de actividades incluyendo anexos y soportes.
6. Realizar el correcto archivo documental físico y digital en la plataforma DRIVE del proyecto.
7. Encontrarse al día por concepto de seguridad social, ARL y prestaciones sociales para el pago (Cuando aplique).
8. Las demás actividades que le sean solicitadas de acuerdo con el objeto contractual.</t>
  </si>
  <si>
    <t>1. Audios, fotografias y documento con letras y armonia de composiciones.
2. Documento con contenidos, fotografias del material educativo.
3. Fotografias de jornadas, documento anexo a guion con caracterizacion de personajes
4. Fotografias, material audiovisual.</t>
  </si>
  <si>
    <t>MES</t>
  </si>
  <si>
    <t>Se realizarán tres pagos así: 
Pago 1: Un primer pago por valor de $3.636.333 a la entrega del Diseño del vestuario, creación y caracterización de personajes. (Dibujo, fotografías de sesiones), previa presentación de informe de actividades ejecutadas, informe de supervisión y acreditar los pagos al Sistema Integral de Seguridad Social y Aportes Parafiscales.
Pago 2: Un segundo pago por valor de $3.636.333 a la entrega de la Composición de musica y elaboración de guiones. (Letras en un documento pdf, audios con melodías), previa presentación de informe de actividades ejecutadas, informe de supervisión y acreditar los pagos al Sistema Integral de Seguridad Social y Aportes Parafiscales.
Pago 3: Un tercer y último pago por valor de $3.636.334 a la entrega de la Elaboración de contenido pedagógico (Documento con los contenidos del sendero y de la galeria de la biodiversidad). Montaje de los contenidos en la galería, previa presentación de informe de actividades ejecutadas, informe de supervisión y acreditar los pagos al Sistema Integral de Seguridad Social y Aportes Parafiscales.
Para el  último pago, se deberá suscribir la respectiva acta de terminación firmada por las partes, y los demás soportes (previa presentación de constancia de haber prestado el servicio a satisfacción, acreditación de pagos a salud, pensión y ARL)</t>
  </si>
  <si>
    <t>FECHA DE INICIO DE SOLICITUD:</t>
  </si>
  <si>
    <t>FECHA DE FINALIZACION DE SOLICITUD:</t>
  </si>
  <si>
    <t xml:space="preserve">NOMBRE Y CC SUPERVISOR DEL CONTRATO </t>
  </si>
  <si>
    <t>MARIA ALEJANDRA VELASQUEZ LOPEZ</t>
  </si>
  <si>
    <t>NOMBRE DE QUIEN SOLICITA</t>
  </si>
  <si>
    <t>YOLIMA ZENITH AREVALO QUINTERO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</si>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</sst>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4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center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0" xfId="0" applyAlignment="1" applyBorder="1" applyFon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9.86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45072.0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382.5" customHeight="1">
      <c r="A12" s="31">
        <v>1.0</v>
      </c>
      <c r="B12" s="32" t="s">
        <v>38</v>
      </c>
      <c r="C12" s="31" t="s">
        <v>2</v>
      </c>
      <c r="D12" s="33" t="s">
        <v>39</v>
      </c>
      <c r="E12" s="32" t="s">
        <v>40</v>
      </c>
      <c r="F12" s="34" t="s">
        <v>41</v>
      </c>
      <c r="G12" s="34" t="s">
        <v>42</v>
      </c>
      <c r="H12" s="35">
        <v>45078.0</v>
      </c>
      <c r="I12" s="35">
        <v>45168.0</v>
      </c>
      <c r="J12" s="32">
        <v>3.0</v>
      </c>
      <c r="K12" s="36">
        <v>1.0</v>
      </c>
      <c r="L12" s="31" t="s">
        <v>43</v>
      </c>
      <c r="M12" s="37">
        <f>10909000/3</f>
        <v>3636333.333</v>
      </c>
      <c r="N12" s="37">
        <f>+J12*M12</f>
        <v>10909000</v>
      </c>
      <c r="O12" s="38" t="s">
        <v>44</v>
      </c>
      <c r="P12" s="39"/>
      <c r="Q12" s="39"/>
      <c r="R12" s="40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ht="48.0" customHeight="1">
      <c r="A13" s="41" t="s">
        <v>45</v>
      </c>
      <c r="B13" s="42"/>
      <c r="C13" s="43">
        <v>45072.0</v>
      </c>
      <c r="D13" s="44" t="s">
        <v>46</v>
      </c>
      <c r="E13" s="43">
        <v>45074.0</v>
      </c>
      <c r="F13" s="45"/>
      <c r="G13" s="45"/>
      <c r="H13" s="45"/>
      <c r="I13" s="46"/>
      <c r="J13" s="45"/>
      <c r="K13" s="45"/>
      <c r="L13" s="45"/>
      <c r="M13" s="47"/>
      <c r="N13" s="45"/>
      <c r="O13" s="48"/>
      <c r="P13" s="6"/>
      <c r="Q13" s="6"/>
      <c r="R13" s="49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47</v>
      </c>
      <c r="B14" s="21"/>
      <c r="C14" s="21"/>
      <c r="D14" s="19"/>
      <c r="E14" s="23" t="s">
        <v>48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9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49</v>
      </c>
      <c r="B15" s="21"/>
      <c r="C15" s="21"/>
      <c r="D15" s="19"/>
      <c r="E15" s="23" t="s">
        <v>50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0" t="s">
        <v>51</v>
      </c>
      <c r="B16" s="51"/>
      <c r="C16" s="51"/>
      <c r="D16" s="52"/>
      <c r="E16" s="53" t="s">
        <v>52</v>
      </c>
      <c r="F16" s="51"/>
      <c r="G16" s="51"/>
      <c r="H16" s="51"/>
      <c r="I16" s="51"/>
      <c r="J16" s="51"/>
      <c r="K16" s="51"/>
      <c r="L16" s="51"/>
      <c r="M16" s="51"/>
      <c r="N16" s="51"/>
      <c r="O16" s="54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5"/>
      <c r="F35" s="6"/>
      <c r="G35" s="6"/>
      <c r="H35" s="6"/>
      <c r="I35" s="6"/>
      <c r="J35" s="6"/>
      <c r="K35" s="6"/>
      <c r="L35" s="6"/>
      <c r="M35" s="6"/>
      <c r="N35" s="6"/>
      <c r="O35" s="5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5"/>
      <c r="F36" s="6"/>
      <c r="G36" s="6"/>
      <c r="H36" s="6"/>
      <c r="I36" s="6"/>
      <c r="J36" s="6"/>
      <c r="K36" s="6"/>
      <c r="L36" s="6"/>
      <c r="M36" s="6"/>
      <c r="N36" s="6"/>
      <c r="O36" s="5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5"/>
      <c r="F37" s="6"/>
      <c r="G37" s="6"/>
      <c r="H37" s="6"/>
      <c r="I37" s="6"/>
      <c r="J37" s="6"/>
      <c r="K37" s="6"/>
      <c r="L37" s="6"/>
      <c r="M37" s="6"/>
      <c r="N37" s="6"/>
      <c r="O37" s="5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5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5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5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5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5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5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5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5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5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5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5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5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5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5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5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5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5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5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5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5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5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5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5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5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5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5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5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5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5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5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5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5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5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5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5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5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5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5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5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5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5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5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5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5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5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5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5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5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5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5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5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5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5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5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5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5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5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5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5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5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5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5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5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5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5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5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5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5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5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5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5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5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5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5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5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5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5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5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5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5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5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5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5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5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5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5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5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5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5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5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5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5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5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5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5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5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5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5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5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5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5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5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5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5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5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5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5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5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5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5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5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5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5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5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5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5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5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5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5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5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5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5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5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5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5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5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5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5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5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5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5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5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5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5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5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5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5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5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5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5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5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5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5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5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5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5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5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5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5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5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5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5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5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5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5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5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5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5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5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5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5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5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5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5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5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5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5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5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5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5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5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5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5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5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5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5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5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5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5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5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5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5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5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5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5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5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5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5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5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5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5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5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5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5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5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5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5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5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5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5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5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5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5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5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5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5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5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5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5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5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5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5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5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5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5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5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5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5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5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5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5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5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5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5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5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5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5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5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5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5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5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5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5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5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5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5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5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5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5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5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5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5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5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5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5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5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5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5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5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5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5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5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5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5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5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5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5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5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5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5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5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5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5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5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5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5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5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5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5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5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5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5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5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5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5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5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5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5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5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5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5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5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5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5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5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5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5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5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5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5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5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5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5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5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5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5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5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5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5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5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5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5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5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5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5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5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5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5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5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5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5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5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5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5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5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5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5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5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5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5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5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5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5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5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5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5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5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5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5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5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5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5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5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5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5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5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5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5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5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5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5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5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5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5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5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5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5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5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5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5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5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5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5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5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5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5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5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5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5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5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5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5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5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5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5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5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5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5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5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5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5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5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5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5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5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5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5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5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5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5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5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5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5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5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5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5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5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5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5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5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5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5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5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5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5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5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5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5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5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5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5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5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5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5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5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5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5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5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5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5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5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5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5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5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5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5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5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5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5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5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5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5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5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5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5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5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5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5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5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5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5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5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5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5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5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5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5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5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5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5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5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5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5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5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5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5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5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5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5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5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5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5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5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5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5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5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5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5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5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5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5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5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5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5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5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5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5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5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5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5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5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5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5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5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5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5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5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5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5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5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5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5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5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5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5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5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5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5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5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5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5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5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5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5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5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5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5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5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5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5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5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5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5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5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5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5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5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5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5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5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5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5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5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5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5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5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5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5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5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5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5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5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5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5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5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5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5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5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5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5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5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5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5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5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5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5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5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5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5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5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5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5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5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5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5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5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5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5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5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5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5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5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5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5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5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5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5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5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5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5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5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5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5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5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5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5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5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5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5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5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5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5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5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5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5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5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5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5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5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5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5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5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5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5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5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5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5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5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5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5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5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5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5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5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5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5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5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5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5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5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5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5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5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5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5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5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5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5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5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5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5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5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5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5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5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5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5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5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5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5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5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5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5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5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5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5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5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5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5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5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5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5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5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5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5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5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5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5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5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5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5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5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5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5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5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5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5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5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5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5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5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5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5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5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5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5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5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5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5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5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5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5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5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5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5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5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5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5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5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5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5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5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5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5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5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5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5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5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5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5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5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5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5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5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5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5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5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5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5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5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5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5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5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5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5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5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5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5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5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5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5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5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5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5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5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5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5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5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5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5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5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5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5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5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5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5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5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5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5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5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5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5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5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5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5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5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5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5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5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5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5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5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5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5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5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5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5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5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5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5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5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5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5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5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5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5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5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5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5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5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5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7"/>
      <c r="B989" s="57"/>
      <c r="C989" s="57"/>
      <c r="D989" s="57"/>
      <c r="E989" s="58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</row>
    <row r="990">
      <c r="A990" s="57"/>
      <c r="B990" s="57"/>
      <c r="C990" s="57"/>
      <c r="D990" s="57"/>
      <c r="E990" s="58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</row>
    <row r="991">
      <c r="A991" s="57"/>
      <c r="B991" s="57"/>
      <c r="C991" s="57"/>
      <c r="D991" s="57"/>
      <c r="E991" s="58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</row>
    <row r="992">
      <c r="A992" s="57"/>
      <c r="B992" s="57"/>
      <c r="C992" s="57"/>
      <c r="D992" s="57"/>
      <c r="E992" s="58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</row>
    <row r="993">
      <c r="A993" s="57"/>
      <c r="B993" s="57"/>
      <c r="C993" s="57"/>
      <c r="D993" s="57"/>
      <c r="E993" s="58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9">
        <f>+'SOLICITUD DE CONTRATO '!M12</f>
        <v>3636333.333</v>
      </c>
      <c r="B1" s="60">
        <f>+A1/30</f>
        <v>121211.1111</v>
      </c>
    </row>
    <row r="2">
      <c r="B2" s="60">
        <f>+B1*23</f>
        <v>2787855.556</v>
      </c>
    </row>
    <row r="4">
      <c r="A4" s="59">
        <f>+A1*8</f>
        <v>29090666.67</v>
      </c>
      <c r="B4" s="61">
        <f>+A4+B2</f>
        <v>31878522.22</v>
      </c>
    </row>
    <row r="11">
      <c r="A11" s="57">
        <v>1.0</v>
      </c>
      <c r="B11" s="60">
        <f>(3634104/30)*24</f>
        <v>2907283.2</v>
      </c>
      <c r="C11" s="57" t="s">
        <v>53</v>
      </c>
    </row>
    <row r="12">
      <c r="A12" s="57"/>
      <c r="B12" s="60">
        <f>(3634104*8)</f>
        <v>29072832</v>
      </c>
      <c r="C12" s="57" t="s">
        <v>54</v>
      </c>
    </row>
    <row r="13">
      <c r="A13" s="57"/>
      <c r="B13" s="60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