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dcUjSEq0PIK5xtNgTnM+cng8HCZLwvr2W5ohR3JWblc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<sst xmlns="http://schemas.openxmlformats.org/spreadsheetml/2006/main" count="56" uniqueCount="55">
  <si>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</si>
  <si>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</si>
  <si>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</si>
  <si>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</si>
  <si>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</si>
  <si>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</si>
  <si>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</si>
  <si>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</si>
  <si>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</si>
  <si>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</si>
  <si>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</si>
  <si>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</si>
  <si>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</si>
  <si>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</si>
  <si>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</si>
  <si>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</si>
  <si>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</si>
  <si>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</si>
  <si>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</si>
  <si>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</si>
  <si>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</si>
  <si>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</si>
  <si>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DE APOYO A LA GESTION DE UN GUIA TURISMO EN LA EJECUCIÓN DEL CONVENIO IM-06-2023 SUSCRITO CON LA EMPRESA FINCA AGROTURISTICA LA BONANZA CON NIT 40381607-1 EN EL MARCO DEL PROYECTO IMPULSA META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</si>
  <si>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</si>
  <si>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</si>
  <si>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</si>
  <si>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</si>
  <si>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</si>
  <si>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</si>
  <si>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</si>
  <si>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</si>
  <si>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</si>
  <si>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</si>
  <si>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</si>
  <si>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</si>
  <si>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</si>
  <si>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</si>
  <si>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</si>
  <si>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</si>
  <si>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17310979 DE VILLAVICENCIO</t>
  </si>
  <si>
    <t>HERNAN TIUSO NIÑO</t>
  </si>
  <si>
    <t xml:space="preserve">1. Diseño de la narrativa sobre el producto
2. Presentar un informe mensual de actividades incluyendo anexos y soportes. 
3. Realizar el correcto archivo documental físico y digital en la plataforma DRIVE del proyecto.
4. Encontrarse al día por concepto de seguridad social, Arl y prestaciones sociales para el respectivo proceso de pago (Sí aplica). 
5. Las demás actividades que le sean solicitadas de acuerdo con el objeto contractual.
</t>
  </si>
  <si>
    <t xml:space="preserve">Informe en PDF en dónde se establece la narrativa, los recursos y elementos necesarios para desarrollar el producto.  </t>
  </si>
  <si>
    <t>MES</t>
  </si>
  <si>
    <t>Se realizarán dos pagos así: 
Pago 1: Un primer pago por valor de $1.000.000 a la entrega del diseño y arquitectura de la narrativa sobre el producto innovador, y previa presentación de informe de actividades ejecutadas, informe de supervisión. 
Pago 2: Un segundo y último pago por valor de $1.000.000 a la entrega del diseño en donde se establezca la narrativa, los recursos, y elementos necesarios para el desarrollo del producto innovador y previa presentación de informe de actividades ejecutadas, informe de supervisión.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supervisor).</t>
  </si>
  <si>
    <t>FECHA DE INICIO DE SOLICITUD:</t>
  </si>
  <si>
    <t>FECHA DE FINALIZACION DE SOLICITUD:</t>
  </si>
  <si>
    <t xml:space="preserve">NOMBRE Y CC SUPERVISOR DEL CONTRATO </t>
  </si>
  <si>
    <t>MARIA ALEJANDRA VELASQUEZ LOPEZ C.C. 40.330.674</t>
  </si>
  <si>
    <t>NOMBRE DE QUIEN SOLICITA</t>
  </si>
  <si>
    <t>HARRISON JAIME PARRA HERNANDEZ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</si>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</sst>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0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shrinkToFit="0" vertical="center" wrapText="1"/>
    </xf>
    <xf quotePrefix="1" borderId="21" fillId="0" fontId="3" numFmtId="0" xfId="0" applyAlignment="1" applyBorder="1" applyFont="1">
      <alignment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4" numFmtId="0" xfId="0" applyAlignment="1" applyBorder="1" applyFont="1">
      <alignment horizontal="left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22.14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45099.0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8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52.0" customHeight="1">
      <c r="A12" s="32">
        <v>1.0</v>
      </c>
      <c r="B12" s="33" t="s">
        <v>38</v>
      </c>
      <c r="C12" s="32" t="s">
        <v>2</v>
      </c>
      <c r="D12" s="34" t="s">
        <v>39</v>
      </c>
      <c r="E12" s="33" t="s">
        <v>40</v>
      </c>
      <c r="F12" s="26" t="s">
        <v>41</v>
      </c>
      <c r="G12" s="35" t="s">
        <v>42</v>
      </c>
      <c r="H12" s="36">
        <v>45101.0</v>
      </c>
      <c r="I12" s="36">
        <v>45161.0</v>
      </c>
      <c r="J12" s="33">
        <v>2.0</v>
      </c>
      <c r="K12" s="32">
        <v>1.0</v>
      </c>
      <c r="L12" s="32" t="s">
        <v>43</v>
      </c>
      <c r="M12" s="37">
        <v>1000000.0</v>
      </c>
      <c r="N12" s="37">
        <f>+J12*M12</f>
        <v>2000000</v>
      </c>
      <c r="O12" s="38" t="s">
        <v>44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45</v>
      </c>
      <c r="B13" s="42"/>
      <c r="C13" s="43">
        <v>45099.0</v>
      </c>
      <c r="D13" s="44" t="s">
        <v>46</v>
      </c>
      <c r="E13" s="43">
        <v>45101.0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23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4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51</v>
      </c>
      <c r="B16" s="51"/>
      <c r="C16" s="51"/>
      <c r="D16" s="52"/>
      <c r="E16" s="53" t="s">
        <v>52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1000000</v>
      </c>
      <c r="B1" s="60">
        <f>+A1/30</f>
        <v>33333.33333</v>
      </c>
    </row>
    <row r="2">
      <c r="B2" s="60">
        <f>+B1*23</f>
        <v>766666.6667</v>
      </c>
    </row>
    <row r="4">
      <c r="A4" s="59">
        <f>+A1*8</f>
        <v>8000000</v>
      </c>
      <c r="B4" s="61">
        <f>+A4+B2</f>
        <v>8766666.667</v>
      </c>
    </row>
    <row r="11">
      <c r="A11" s="62">
        <v>1.0</v>
      </c>
      <c r="B11" s="60">
        <f>(3634104/30)*24</f>
        <v>2907283.2</v>
      </c>
      <c r="C11" s="57" t="s">
        <v>53</v>
      </c>
    </row>
    <row r="12">
      <c r="A12" s="57"/>
      <c r="B12" s="60">
        <f>(3634104*8)</f>
        <v>29072832</v>
      </c>
      <c r="C12" s="57" t="s">
        <v>54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