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bjO66wDpI6hlfCg1a5ijcjiGfxsnSnRyoi93mSTRSdo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N12">
      <text>
        <t xml:space="preserve">======
ID#AAAAybJdWDc
Equipo    (2023-06-02 16:26:01)
$17,500,000</t>
      </text>
    </comment>
  </commentList>
  <extLst>
    <ext uri="GoogleSheetsCustomDataVersion2">
      <go:sheetsCustomData xmlns:go="http://customooxmlschemas.google.com/" r:id="rId1" roundtripDataSignature="AMtx7mjAxm+X7l0hXhd1JzsM+OcJF+aHgA=="/>
    </ext>
  </extLst>
</comments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<sst xmlns="http://schemas.openxmlformats.org/spreadsheetml/2006/main" count="56" uniqueCount="55">
  <si>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</si>
  <si>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</si>
  <si>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</si>
  <si>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</si>
  <si>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</si>
  <si>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</si>
  <si>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</si>
  <si>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</si>
  <si>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</si>
  <si>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</si>
  <si>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</si>
  <si>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</si>
  <si>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</si>
  <si>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</si>
  <si>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</si>
  <si>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</si>
  <si>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</si>
  <si>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</si>
  <si>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</si>
  <si>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</si>
  <si>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</si>
  <si>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</si>
  <si>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CONTRATAR LA PRESTACIÓN DE SERVICIOS DE UN INGENIERO AGRÓNOMO EN LA EJECUCIÓN DEL CONVENIO IM-33-2023 SUSCRITO CON LA EMPRESA INDUSTRIAS NATURALS OILS SAS CON NIT 90140090-0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</si>
  <si>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</si>
  <si>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</si>
  <si>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</si>
  <si>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</si>
  <si>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</si>
  <si>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</si>
  <si>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</si>
  <si>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</si>
  <si>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</si>
  <si>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</si>
  <si>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</si>
  <si>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</si>
  <si>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</si>
  <si>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</si>
  <si>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</si>
  <si>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</si>
  <si>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JESSICA LIZETH PINEDA CUBURUCO</t>
  </si>
  <si>
    <t xml:space="preserve">1, Protocolo de  germinación para semillas seleccionadas para desarrollo de 4 biotipo.
2,  Desarrollo de protocolos de crecimiento y enmiendas  para cada Biotipo (Toma de datos  de crecimiento y mantenimiento de vivero para cada Biotipo).
3,  Desarrollo de protocolos de crecimiento y enmiendas  para cada Biotipo (Control crecimiento  y desviaciones de 4 biotipos a partir de información obtenida en identificación de semillas y su germinación asi como en el crecimiento y mantenimiento de cada Biotipo en Vivero).
4. Presentar un informe mensual de actividades incluyendo anexos y soportes. 
5. Realizar el correcto archivo documental físico y digital en la plataforma DRIVE del proyecto.
6. Encontrarse al día por concepto de seguridad social, Arl y prestaciones sociales para el respectivo proceso de pago (Sí aplica). 
7. Las demás actividades que le sean solicitadas de acuerdo con el objeto contractual.
</t>
  </si>
  <si>
    <t xml:space="preserve">1, Informe de caracteización de semilla - Fotogafías de selección y trazabilidad en árboles - protocolos para toma de datos estudio, Informe agrómomo  con protocolos de siembra  - evidencia fotográfica - video preparación y germinación - evidencias de brotes  y  resiembra.
2,  fotografias,  video y plan para  Registros  de datos - fotografías rutinas de mantenimiento - tomas de datos condiciones climatológicas- medidas plántulas - registro de aplicación mejoras edáficas,  fungicidas y foliares, registri fotográfico desviaciones - protocolos Control crecimiento.
3,  fotografias,  video y plan para  Registros  de datos - fotografías rutinas de mantenimiento - tomas de datos condiciones climatológicas- medidas plántulas - registro de aplicación mejoras edáficas,  fungicidas y foliares, registri fotográfico desviaciones - protocolos Control crecimiento.
</t>
  </si>
  <si>
    <t>2 MESES Y 24 DIAS</t>
  </si>
  <si>
    <t>MES</t>
  </si>
  <si>
    <t>Se realizarán tres pagos así: 
Pago 1: un primer pago por valor de $5,833,333 a la entrega de ítem 1 de las obligaciones, y previa presentación de informe de actividades ejecutadas, informe de supervisión y acreditar los pagos al Sistema Integral de Seguridad Social y Aportes Parafiscales. 
Pago 2: un segundo pago por valor de $5,833,333 a la entrega de ítem 2 de las obligaciones, y previa presentación de informe de actividades ejecutadas, informe de supervisión y acreditar los pagos al Sistema Integral de Seguridad Social y Aportes Parafiscales. 
Pago 3: un tercer y último pago por valor de $5,833,334 a la entrega de ítem de las obligaciones, y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</si>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</sst>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02.75" customHeight="1">
      <c r="A12" s="31">
        <v>1.0</v>
      </c>
      <c r="B12" s="32" t="s">
        <v>38</v>
      </c>
      <c r="C12" s="31" t="s">
        <v>2</v>
      </c>
      <c r="D12" s="33">
        <v>1.121884862E9</v>
      </c>
      <c r="E12" s="32" t="s">
        <v>39</v>
      </c>
      <c r="F12" s="25" t="s">
        <v>40</v>
      </c>
      <c r="G12" s="25" t="s">
        <v>41</v>
      </c>
      <c r="H12" s="34">
        <v>45085.0</v>
      </c>
      <c r="I12" s="35">
        <v>45168.0</v>
      </c>
      <c r="J12" s="36" t="s">
        <v>42</v>
      </c>
      <c r="K12" s="31">
        <v>1.0</v>
      </c>
      <c r="L12" s="31" t="s">
        <v>43</v>
      </c>
      <c r="M12" s="37">
        <v>5833333.0</v>
      </c>
      <c r="N12" s="38">
        <v>1.75E7</v>
      </c>
      <c r="O12" s="39" t="s">
        <v>44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45</v>
      </c>
      <c r="B13" s="43"/>
      <c r="C13" s="44">
        <v>45079.0</v>
      </c>
      <c r="D13" s="45" t="s">
        <v>46</v>
      </c>
      <c r="E13" s="44">
        <v>45082.0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51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51</v>
      </c>
      <c r="B16" s="53"/>
      <c r="C16" s="53"/>
      <c r="D16" s="54"/>
      <c r="E16" s="55" t="s">
        <v>52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1">
        <f>+'SOLICITUD DE CONTRATO '!M12</f>
        <v>5833333</v>
      </c>
      <c r="B1" s="62">
        <f>+A1/30</f>
        <v>194444.4333</v>
      </c>
    </row>
    <row r="2">
      <c r="B2" s="62">
        <f>+B1*23</f>
        <v>4472221.967</v>
      </c>
    </row>
    <row r="4">
      <c r="A4" s="61">
        <f>+A1*8</f>
        <v>46666664</v>
      </c>
      <c r="B4" s="63">
        <f>+A4+B2</f>
        <v>51138885.97</v>
      </c>
    </row>
    <row r="11">
      <c r="A11" s="64">
        <v>1.0</v>
      </c>
      <c r="B11" s="62">
        <f>(3634104/30)*24</f>
        <v>2907283.2</v>
      </c>
      <c r="C11" s="59" t="s">
        <v>53</v>
      </c>
    </row>
    <row r="12">
      <c r="A12" s="59"/>
      <c r="B12" s="62">
        <f>(3634104*8)</f>
        <v>29072832</v>
      </c>
      <c r="C12" s="59" t="s">
        <v>54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