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78304CC7-CACA-4BE2-9B1E-F0C808760E16}"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G10" i="2"/>
  <c r="F9" i="2"/>
  <c r="G9" i="2" s="1"/>
  <c r="G11" i="2" s="1"/>
</calcChain>
</file>

<file path=xl/sharedStrings.xml><?xml version="1.0" encoding="utf-8"?>
<sst xmlns="http://schemas.openxmlformats.org/spreadsheetml/2006/main" count="54" uniqueCount="50">
  <si>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</si>
  <si>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</si>
  <si>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</si>
  <si>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</si>
  <si>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</si>
  <si>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</si>
  <si>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</si>
  <si>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</si>
  <si>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</si>
  <si>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</si>
  <si>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</si>
  <si>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</si>
  <si>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</si>
  <si>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</si>
  <si>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</si>
  <si>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</si>
  <si>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</si>
  <si>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</si>
  <si>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</si>
  <si>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</si>
  <si>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</si>
  <si>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</si>
  <si>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</si>
  <si>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</si>
  <si>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</si>
  <si>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</si>
  <si>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</si>
  <si>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</si>
  <si>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</si>
  <si>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</si>
  <si>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</si>
  <si>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</si>
  <si>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</si>
  <si>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</si>
  <si>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</si>
  <si>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</si>
  <si>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</si>
  <si>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</si>
  <si>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ASESOR JURIDICO</t>
  </si>
  <si>
    <t>MES</t>
  </si>
  <si>
    <t>SI X</t>
  </si>
  <si>
    <t xml:space="preserve">SE ANEXA PROPUESTA ECONOMICA </t>
  </si>
  <si>
    <t xml:space="preserve">ROSA ALICIA ROMERO MORALES </t>
  </si>
  <si>
    <t xml:space="preserve">GERENTE DEL PROYECTO </t>
  </si>
  <si>
    <t xml:space="preserve">CONTRATO </t>
  </si>
  <si>
    <t xml:space="preserve">SINDY ACHURY FERNANDEZ 52.887.707 DE BOGOTA </t>
  </si>
  <si>
    <t xml:space="preserve">ANDRES FERNANDEZ </t>
  </si>
  <si>
    <t>Contratar el arrendamiento de una oficina privada el cual incluye servicios públicos e internet para   el funcionamiento de las instalaciones del proyecto de inversión denominado “DESARROLLO DE CAPACIDADES EN GESTIÓN DE LA INNOVACIÓN EN EL SECTOR PRODUCTIVO CON ÉNFASIS EN BIODIVERSIDAD, QUE APALANCAN LA COMPETITIVIDAD Y LA REACTIVACIÓN ECONÓMICA EN EL DEPARTAMENTO DE VAUPÉS, BPIN 2022000100135</t>
  </si>
  <si>
    <r>
      <rPr>
        <b/>
        <sz val="11"/>
        <rFont val="Calibri"/>
        <family val="2"/>
      </rPr>
      <t xml:space="preserve">5 pagos anticipados trimestralmente asi:
</t>
    </r>
    <r>
      <rPr>
        <sz val="11"/>
        <rFont val="Calibri"/>
        <family val="2"/>
      </rPr>
      <t xml:space="preserve">
</t>
    </r>
    <r>
      <rPr>
        <b/>
        <sz val="11"/>
        <rFont val="Calibri"/>
        <family val="2"/>
      </rPr>
      <t>Primer pago:</t>
    </r>
    <r>
      <rPr>
        <sz val="11"/>
        <rFont val="Calibri"/>
        <family val="2"/>
      </rPr>
      <t xml:space="preserve">
Correspondiente a los 26 dias de julio de 2023 por un valor de $1.971.623, Agosto de 2023 por  $2.274.950 y Septimbre de 2023 por $2.274.950 para un total de $6.521.524
</t>
    </r>
    <r>
      <rPr>
        <b/>
        <sz val="11"/>
        <rFont val="Calibri"/>
        <family val="2"/>
      </rPr>
      <t>Segundo pago
Correspondiente a los meses de:</t>
    </r>
    <r>
      <rPr>
        <sz val="11"/>
        <rFont val="Calibri"/>
        <family val="2"/>
      </rPr>
      <t xml:space="preserve">  
 Octubre de 2023, noviembre de 2023 y diciembre de 2023 por un valor total de  $6.824.851
</t>
    </r>
    <r>
      <rPr>
        <b/>
        <sz val="11"/>
        <rFont val="Calibri"/>
        <family val="2"/>
      </rPr>
      <t xml:space="preserve">Tercer Pago
Correspondiente a los meses de: </t>
    </r>
    <r>
      <rPr>
        <sz val="11"/>
        <rFont val="Calibri"/>
        <family val="2"/>
      </rPr>
      <t xml:space="preserve"> 
 Enero de 2024, febrero de 2024 , marzo de 2024 por un valor total de  $6.824.851
</t>
    </r>
    <r>
      <rPr>
        <b/>
        <sz val="11"/>
        <rFont val="Calibri"/>
        <family val="2"/>
      </rPr>
      <t>Cuarto Pago
Correspondiente a los meses de</t>
    </r>
    <r>
      <rPr>
        <sz val="11"/>
        <rFont val="Calibri"/>
        <family val="2"/>
      </rPr>
      <t xml:space="preserve">:  
abril de 2024, Mayo de 2024, Junio de 2024 por un valor total de  $6.824.851
</t>
    </r>
    <r>
      <rPr>
        <b/>
        <sz val="11"/>
        <rFont val="Calibri"/>
        <family val="2"/>
      </rPr>
      <t xml:space="preserve">Quinto Pago
Correspondiente a los meses de: </t>
    </r>
    <r>
      <rPr>
        <sz val="11"/>
        <rFont val="Calibri"/>
        <family val="2"/>
      </rPr>
      <t xml:space="preserve"> 
julio de 2024, agosto de 2024 y septiembre de 2024  por un valor total de  $6.824.851</t>
    </r>
  </si>
  <si>
    <t xml:space="preserve">26 dias y 14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</si>
</sst>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 #,##0.00_-;\-* #,##0.00_-;_-* &quot;-&quot;_-;_-@_-"/>
  </numFmts>
  <fonts count="7"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
      <sz val="11"/>
      <color theme="1"/>
      <name val="Calibri"/>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4">
    <xf numFmtId="0" fontId="0" fillId="0" borderId="0"/>
    <xf numFmtId="0" fontId="4" fillId="0" borderId="30"/>
    <xf numFmtId="44" fontId="4" fillId="0" borderId="30" applyFont="0" applyFill="0" applyBorder="0" applyAlignment="0" applyProtection="0"/>
    <xf numFmtId="43" fontId="6" fillId="0" borderId="0" applyFont="0" applyFill="0" applyBorder="0" applyAlignment="0" applyProtection="0"/>
  </cellStyleXfs>
  <cellXfs count="76">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22" xfId="0" applyFont="1" applyFill="1" applyBorder="1" applyAlignment="1">
      <alignment horizontal="center" vertical="center" wrapText="1"/>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8" fontId="2" fillId="2" borderId="22" xfId="0" applyNumberFormat="1" applyFont="1" applyFill="1" applyBorder="1" applyAlignment="1">
      <alignment horizontal="center" vertical="center"/>
    </xf>
    <xf numFmtId="165" fontId="2" fillId="2" borderId="22"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43" fontId="0" fillId="0" borderId="0" xfId="3" applyFont="1" applyAlignment="1"/>
  </cellXfs>
  <cellStyles count="4">
    <cellStyle name="Millares" xfId="3" builtinId="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G10" zoomScale="60" zoomScaleNormal="60" workbookViewId="0">
      <selection activeCell="R12" sqref="R12"/>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156.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56.7109375" customWidth="1"/>
    <col min="16" max="16" width="13.42578125" bestFit="1" customWidth="1"/>
    <col min="17" max="17" width="12.5703125" bestFit="1" customWidth="1"/>
    <col min="18" max="18" width="15.42578125" bestFit="1" customWidth="1"/>
    <col min="19" max="19" width="10.7109375" hidden="1" customWidth="1"/>
    <col min="20" max="20" width="15.42578125" bestFit="1" customWidth="1"/>
    <col min="21" max="23" width="10.7109375" customWidth="1"/>
    <col min="24" max="24" width="13.7109375" bestFit="1" customWidth="1"/>
    <col min="25" max="31" width="10.7109375" customWidth="1"/>
  </cols>
  <sheetData>
    <row r="1" spans="1:31" x14ac:dyDescent="0.25">
      <c r="A1" s="38" t="s">
        <v>0</v>
      </c>
      <c r="B1" s="39"/>
      <c r="C1" s="39"/>
      <c r="D1" s="39"/>
      <c r="E1" s="39"/>
      <c r="F1" s="39"/>
      <c r="G1" s="39"/>
      <c r="H1" s="39"/>
      <c r="I1" s="39"/>
      <c r="J1" s="39"/>
      <c r="K1" s="39"/>
      <c r="L1" s="39"/>
      <c r="M1" s="40"/>
      <c r="N1" s="47" t="s">
        <v>1</v>
      </c>
      <c r="O1" s="48"/>
      <c r="P1" s="1"/>
      <c r="Q1" s="2"/>
      <c r="R1" s="2"/>
      <c r="S1" s="2" t="s">
        <v>2</v>
      </c>
      <c r="T1" s="2"/>
      <c r="U1" s="2"/>
      <c r="V1" s="2"/>
      <c r="W1" s="2"/>
      <c r="X1" s="2"/>
      <c r="Y1" s="2"/>
      <c r="Z1" s="2"/>
      <c r="AA1" s="2"/>
      <c r="AB1" s="2"/>
      <c r="AC1" s="2"/>
      <c r="AD1" s="2"/>
      <c r="AE1" s="2"/>
    </row>
    <row r="2" spans="1:31" x14ac:dyDescent="0.25">
      <c r="A2" s="41"/>
      <c r="B2" s="42"/>
      <c r="C2" s="42"/>
      <c r="D2" s="42"/>
      <c r="E2" s="42"/>
      <c r="F2" s="42"/>
      <c r="G2" s="42"/>
      <c r="H2" s="42"/>
      <c r="I2" s="42"/>
      <c r="J2" s="42"/>
      <c r="K2" s="42"/>
      <c r="L2" s="42"/>
      <c r="M2" s="43"/>
      <c r="N2" s="49" t="s">
        <v>28</v>
      </c>
      <c r="O2" s="50"/>
      <c r="P2" s="1"/>
      <c r="Q2" s="2"/>
      <c r="R2" s="2"/>
      <c r="S2" s="2" t="s">
        <v>3</v>
      </c>
      <c r="T2" s="2"/>
      <c r="U2" s="2"/>
      <c r="V2" s="2"/>
      <c r="W2" s="2"/>
      <c r="X2" s="2"/>
      <c r="Y2" s="2"/>
      <c r="Z2" s="2"/>
      <c r="AA2" s="2"/>
      <c r="AB2" s="2"/>
      <c r="AC2" s="2"/>
      <c r="AD2" s="2"/>
      <c r="AE2" s="2"/>
    </row>
    <row r="3" spans="1:31" x14ac:dyDescent="0.25">
      <c r="A3" s="41"/>
      <c r="B3" s="42"/>
      <c r="C3" s="42"/>
      <c r="D3" s="42"/>
      <c r="E3" s="42"/>
      <c r="F3" s="42"/>
      <c r="G3" s="42"/>
      <c r="H3" s="42"/>
      <c r="I3" s="42"/>
      <c r="J3" s="42"/>
      <c r="K3" s="42"/>
      <c r="L3" s="42"/>
      <c r="M3" s="43"/>
      <c r="N3" s="51" t="s">
        <v>37</v>
      </c>
      <c r="O3" s="52"/>
      <c r="P3" s="1"/>
      <c r="Q3" s="2"/>
      <c r="R3" s="2"/>
      <c r="S3" s="2" t="s">
        <v>4</v>
      </c>
      <c r="T3" s="2"/>
      <c r="U3" s="2"/>
      <c r="V3" s="2"/>
      <c r="W3" s="2"/>
      <c r="X3" s="2"/>
      <c r="Y3" s="2"/>
      <c r="Z3" s="2"/>
      <c r="AA3" s="2"/>
      <c r="AB3" s="2"/>
      <c r="AC3" s="2"/>
      <c r="AD3" s="2"/>
      <c r="AE3" s="2"/>
    </row>
    <row r="4" spans="1:31" x14ac:dyDescent="0.25">
      <c r="A4" s="44"/>
      <c r="B4" s="45"/>
      <c r="C4" s="45"/>
      <c r="D4" s="45"/>
      <c r="E4" s="45"/>
      <c r="F4" s="45"/>
      <c r="G4" s="45"/>
      <c r="H4" s="45"/>
      <c r="I4" s="45"/>
      <c r="J4" s="45"/>
      <c r="K4" s="45"/>
      <c r="L4" s="45"/>
      <c r="M4" s="46"/>
      <c r="N4" s="53"/>
      <c r="O4" s="54"/>
      <c r="P4" s="1"/>
      <c r="Q4" s="2"/>
      <c r="R4" s="2"/>
      <c r="S4" s="2" t="s">
        <v>5</v>
      </c>
      <c r="T4" s="2"/>
      <c r="U4" s="2"/>
      <c r="V4" s="2"/>
      <c r="W4" s="2"/>
      <c r="X4" s="2"/>
      <c r="Y4" s="2"/>
      <c r="Z4" s="2"/>
      <c r="AA4" s="2"/>
      <c r="AB4" s="2"/>
      <c r="AC4" s="2"/>
      <c r="AD4" s="2"/>
      <c r="AE4" s="2"/>
    </row>
    <row r="5" spans="1:31" x14ac:dyDescent="0.25">
      <c r="A5" s="55" t="s">
        <v>6</v>
      </c>
      <c r="B5" s="56"/>
      <c r="C5" s="57">
        <v>45112</v>
      </c>
      <c r="D5" s="58"/>
      <c r="E5" s="58"/>
      <c r="F5" s="58"/>
      <c r="G5" s="58"/>
      <c r="H5" s="58"/>
      <c r="I5" s="58"/>
      <c r="J5" s="58"/>
      <c r="K5" s="58"/>
      <c r="L5" s="58"/>
      <c r="M5" s="58"/>
      <c r="N5" s="58"/>
      <c r="O5" s="50"/>
      <c r="P5" s="1"/>
      <c r="Q5" s="2"/>
      <c r="R5" s="2"/>
      <c r="S5" s="2" t="s">
        <v>7</v>
      </c>
      <c r="T5" s="2"/>
      <c r="U5" s="2"/>
      <c r="V5" s="2"/>
      <c r="W5" s="2"/>
      <c r="X5" s="2"/>
      <c r="Y5" s="2"/>
      <c r="Z5" s="2"/>
      <c r="AA5" s="2"/>
      <c r="AB5" s="2"/>
      <c r="AC5" s="2"/>
      <c r="AD5" s="2"/>
      <c r="AE5" s="2"/>
    </row>
    <row r="6" spans="1:31" s="8" customFormat="1" ht="38.25" customHeight="1" x14ac:dyDescent="0.25">
      <c r="A6" s="59" t="s">
        <v>8</v>
      </c>
      <c r="B6" s="58"/>
      <c r="C6" s="58"/>
      <c r="D6" s="56"/>
      <c r="E6" s="35" t="s">
        <v>43</v>
      </c>
      <c r="F6" s="36"/>
      <c r="G6" s="36"/>
      <c r="H6" s="36"/>
      <c r="I6" s="36"/>
      <c r="J6" s="36"/>
      <c r="K6" s="36"/>
      <c r="L6" s="36"/>
      <c r="M6" s="36"/>
      <c r="N6" s="36"/>
      <c r="O6" s="37"/>
      <c r="P6" s="6"/>
      <c r="Q6" s="7"/>
      <c r="R6" s="7"/>
      <c r="S6" s="7" t="s">
        <v>9</v>
      </c>
      <c r="T6" s="7"/>
      <c r="U6" s="7"/>
      <c r="V6" s="7"/>
      <c r="W6" s="7"/>
      <c r="X6" s="7"/>
      <c r="Y6" s="7"/>
      <c r="Z6" s="7"/>
      <c r="AA6" s="7"/>
      <c r="AB6" s="7"/>
      <c r="AC6" s="7"/>
      <c r="AD6" s="7"/>
      <c r="AE6" s="7"/>
    </row>
    <row r="7" spans="1:31" s="8" customFormat="1" ht="41.25" customHeight="1" x14ac:dyDescent="0.25">
      <c r="A7" s="59" t="s">
        <v>10</v>
      </c>
      <c r="B7" s="58"/>
      <c r="C7" s="58"/>
      <c r="D7" s="56"/>
      <c r="E7" s="35" t="s">
        <v>38</v>
      </c>
      <c r="F7" s="36"/>
      <c r="G7" s="36"/>
      <c r="H7" s="36"/>
      <c r="I7" s="36"/>
      <c r="J7" s="36"/>
      <c r="K7" s="36"/>
      <c r="L7" s="36"/>
      <c r="M7" s="36"/>
      <c r="N7" s="36"/>
      <c r="O7" s="37"/>
      <c r="P7" s="6"/>
      <c r="Q7" s="7"/>
      <c r="R7" s="7"/>
      <c r="S7" s="7" t="s">
        <v>11</v>
      </c>
      <c r="T7" s="7"/>
      <c r="U7" s="7"/>
      <c r="V7" s="7"/>
      <c r="W7" s="7"/>
      <c r="X7" s="7"/>
      <c r="Y7" s="7"/>
      <c r="Z7" s="7"/>
      <c r="AA7" s="7"/>
      <c r="AB7" s="7"/>
      <c r="AC7" s="7"/>
      <c r="AD7" s="7"/>
      <c r="AE7" s="7"/>
    </row>
    <row r="8" spans="1:31" s="8" customFormat="1" ht="58.5" customHeight="1" x14ac:dyDescent="0.25">
      <c r="A8" s="59" t="s">
        <v>33</v>
      </c>
      <c r="B8" s="58"/>
      <c r="C8" s="58"/>
      <c r="D8" s="56"/>
      <c r="E8" s="63" t="s">
        <v>44</v>
      </c>
      <c r="F8" s="64"/>
      <c r="G8" s="64"/>
      <c r="H8" s="64"/>
      <c r="I8" s="64"/>
      <c r="J8" s="64"/>
      <c r="K8" s="64"/>
      <c r="L8" s="64"/>
      <c r="M8" s="64"/>
      <c r="N8" s="64"/>
      <c r="O8" s="65"/>
      <c r="P8" s="6"/>
      <c r="Q8" s="7"/>
      <c r="R8" s="7"/>
      <c r="S8" s="7"/>
      <c r="T8" s="7"/>
      <c r="U8" s="7"/>
      <c r="V8" s="7"/>
      <c r="W8" s="7"/>
      <c r="X8" s="7"/>
      <c r="Y8" s="7"/>
      <c r="Z8" s="7"/>
      <c r="AA8" s="7"/>
      <c r="AB8" s="7"/>
      <c r="AC8" s="7"/>
      <c r="AD8" s="7"/>
      <c r="AE8" s="7"/>
    </row>
    <row r="9" spans="1:31" s="8" customFormat="1" ht="58.5" customHeight="1" x14ac:dyDescent="0.25">
      <c r="A9" s="59" t="s">
        <v>12</v>
      </c>
      <c r="B9" s="58"/>
      <c r="C9" s="58"/>
      <c r="D9" s="56"/>
      <c r="E9" s="9" t="s">
        <v>40</v>
      </c>
      <c r="F9" s="9" t="s">
        <v>29</v>
      </c>
      <c r="G9" s="10"/>
      <c r="H9" s="10"/>
      <c r="I9" s="10"/>
      <c r="J9" s="66"/>
      <c r="K9" s="58"/>
      <c r="L9" s="58"/>
      <c r="M9" s="58"/>
      <c r="N9" s="58"/>
      <c r="O9" s="50"/>
      <c r="P9" s="6"/>
      <c r="Q9" s="7"/>
      <c r="R9" s="27"/>
      <c r="S9" s="7"/>
      <c r="T9" s="7"/>
      <c r="U9" s="7"/>
      <c r="V9" s="7"/>
      <c r="W9" s="7"/>
      <c r="X9" s="7"/>
      <c r="Y9" s="7"/>
      <c r="Z9" s="7"/>
      <c r="AA9" s="7"/>
      <c r="AB9" s="7"/>
      <c r="AC9" s="7"/>
      <c r="AD9" s="7"/>
      <c r="AE9" s="7"/>
    </row>
    <row r="10" spans="1:31" s="8" customFormat="1" ht="58.5" customHeight="1" x14ac:dyDescent="0.25">
      <c r="A10" s="59" t="s">
        <v>30</v>
      </c>
      <c r="B10" s="70"/>
      <c r="C10" s="70"/>
      <c r="D10" s="71"/>
      <c r="E10" s="72" t="s">
        <v>47</v>
      </c>
      <c r="F10" s="73"/>
      <c r="G10" s="73"/>
      <c r="H10" s="73"/>
      <c r="I10" s="73"/>
      <c r="J10" s="73"/>
      <c r="K10" s="73"/>
      <c r="L10" s="73"/>
      <c r="M10" s="73"/>
      <c r="N10" s="73"/>
      <c r="O10" s="74"/>
      <c r="P10" s="11"/>
      <c r="Q10" s="26"/>
      <c r="R10" s="11"/>
      <c r="S10" s="11"/>
      <c r="T10" s="11"/>
      <c r="U10" s="11"/>
      <c r="V10" s="11"/>
      <c r="W10" s="11"/>
      <c r="X10" s="26"/>
      <c r="Y10" s="11"/>
      <c r="Z10" s="11"/>
      <c r="AA10" s="11"/>
      <c r="AB10" s="11"/>
      <c r="AC10" s="11"/>
      <c r="AD10" s="11"/>
      <c r="AE10" s="11"/>
    </row>
    <row r="11" spans="1:31" s="8" customFormat="1" ht="68.25" customHeight="1" x14ac:dyDescent="0.25">
      <c r="A11" s="12" t="s">
        <v>13</v>
      </c>
      <c r="B11" s="13" t="s">
        <v>14</v>
      </c>
      <c r="C11" s="13" t="s">
        <v>15</v>
      </c>
      <c r="D11" s="13" t="s">
        <v>34</v>
      </c>
      <c r="E11" s="13" t="s">
        <v>16</v>
      </c>
      <c r="F11" s="13" t="s">
        <v>31</v>
      </c>
      <c r="G11" s="13" t="s">
        <v>32</v>
      </c>
      <c r="H11" s="13" t="s">
        <v>27</v>
      </c>
      <c r="I11" s="13" t="s">
        <v>36</v>
      </c>
      <c r="J11" s="13" t="s">
        <v>17</v>
      </c>
      <c r="K11" s="13" t="s">
        <v>18</v>
      </c>
      <c r="L11" s="13" t="s">
        <v>19</v>
      </c>
      <c r="M11" s="13" t="s">
        <v>20</v>
      </c>
      <c r="N11" s="13" t="s">
        <v>21</v>
      </c>
      <c r="O11" s="14" t="s">
        <v>22</v>
      </c>
      <c r="P11" s="6"/>
      <c r="Q11" s="7"/>
      <c r="R11" s="7"/>
      <c r="S11" s="7"/>
      <c r="T11" s="32"/>
      <c r="U11" s="7"/>
      <c r="V11" s="7"/>
      <c r="W11" s="7"/>
      <c r="X11" s="7"/>
      <c r="Y11" s="7"/>
      <c r="Z11" s="7"/>
      <c r="AA11" s="7"/>
      <c r="AB11" s="7"/>
      <c r="AC11" s="7"/>
      <c r="AD11" s="7"/>
      <c r="AE11" s="7"/>
    </row>
    <row r="12" spans="1:31" s="8" customFormat="1" ht="409.6" customHeight="1" x14ac:dyDescent="0.25">
      <c r="A12" s="15">
        <v>1</v>
      </c>
      <c r="B12" s="19">
        <v>135</v>
      </c>
      <c r="C12" s="16" t="s">
        <v>9</v>
      </c>
      <c r="D12" s="31">
        <v>40376067</v>
      </c>
      <c r="E12" s="31" t="s">
        <v>42</v>
      </c>
      <c r="F12" s="17" t="s">
        <v>41</v>
      </c>
      <c r="G12" s="17" t="s">
        <v>41</v>
      </c>
      <c r="H12" s="18">
        <v>45112</v>
      </c>
      <c r="I12" s="18">
        <v>45565</v>
      </c>
      <c r="J12" s="23" t="s">
        <v>49</v>
      </c>
      <c r="K12" s="23" t="s">
        <v>49</v>
      </c>
      <c r="L12" s="19" t="s">
        <v>39</v>
      </c>
      <c r="M12" s="33">
        <v>2274950.2200000002</v>
      </c>
      <c r="N12" s="34">
        <v>33820926</v>
      </c>
      <c r="O12" s="30" t="s">
        <v>48</v>
      </c>
      <c r="P12" s="24"/>
      <c r="Q12" s="25"/>
      <c r="R12" s="25"/>
      <c r="S12" s="25"/>
      <c r="T12" s="25"/>
      <c r="U12" s="7"/>
      <c r="V12" s="7"/>
      <c r="W12" s="7"/>
      <c r="X12" s="7"/>
      <c r="Y12" s="7"/>
      <c r="Z12" s="7"/>
      <c r="AA12" s="7"/>
      <c r="AB12" s="7"/>
      <c r="AC12" s="7"/>
      <c r="AD12" s="7"/>
      <c r="AE12" s="7"/>
    </row>
    <row r="13" spans="1:31" s="8" customFormat="1" ht="48" customHeight="1" x14ac:dyDescent="0.25">
      <c r="A13" s="59" t="s">
        <v>23</v>
      </c>
      <c r="B13" s="56"/>
      <c r="C13" s="20">
        <v>45112</v>
      </c>
      <c r="D13" s="13" t="s">
        <v>24</v>
      </c>
      <c r="E13" s="20">
        <v>45112</v>
      </c>
      <c r="F13" s="21"/>
      <c r="G13" s="21"/>
      <c r="H13" s="21"/>
      <c r="I13" s="21"/>
      <c r="J13" s="21"/>
      <c r="K13" s="21"/>
      <c r="L13" s="21"/>
      <c r="M13" s="21"/>
      <c r="N13" s="21"/>
      <c r="O13" s="22"/>
      <c r="P13" s="29"/>
      <c r="Q13" s="7"/>
      <c r="R13" s="7"/>
      <c r="S13" s="7"/>
      <c r="T13" s="7"/>
      <c r="U13" s="7"/>
      <c r="V13" s="7"/>
      <c r="W13" s="7"/>
      <c r="X13" s="7"/>
      <c r="Y13" s="7"/>
      <c r="Z13" s="7"/>
      <c r="AA13" s="7"/>
      <c r="AB13" s="7"/>
      <c r="AC13" s="7"/>
      <c r="AD13" s="7"/>
      <c r="AE13" s="7"/>
    </row>
    <row r="14" spans="1:31" s="8" customFormat="1" ht="38.25" customHeight="1" x14ac:dyDescent="0.25">
      <c r="A14" s="59" t="s">
        <v>35</v>
      </c>
      <c r="B14" s="58"/>
      <c r="C14" s="58"/>
      <c r="D14" s="56"/>
      <c r="E14" s="35" t="s">
        <v>45</v>
      </c>
      <c r="F14" s="36"/>
      <c r="G14" s="36"/>
      <c r="H14" s="36"/>
      <c r="I14" s="36"/>
      <c r="J14" s="36"/>
      <c r="K14" s="36"/>
      <c r="L14" s="36"/>
      <c r="M14" s="36"/>
      <c r="N14" s="36"/>
      <c r="O14" s="37"/>
      <c r="P14" s="28"/>
      <c r="Q14" s="7"/>
      <c r="R14" s="7"/>
      <c r="S14" s="7"/>
      <c r="T14" s="7"/>
      <c r="U14" s="7"/>
      <c r="V14" s="7"/>
      <c r="W14" s="7"/>
      <c r="X14" s="7"/>
      <c r="Y14" s="7"/>
      <c r="Z14" s="7"/>
      <c r="AA14" s="7"/>
      <c r="AB14" s="7"/>
      <c r="AC14" s="7"/>
      <c r="AD14" s="7"/>
      <c r="AE14" s="7"/>
    </row>
    <row r="15" spans="1:31" s="8" customFormat="1" x14ac:dyDescent="0.25">
      <c r="A15" s="59" t="s">
        <v>25</v>
      </c>
      <c r="B15" s="58"/>
      <c r="C15" s="58"/>
      <c r="D15" s="56"/>
      <c r="E15" s="35" t="s">
        <v>46</v>
      </c>
      <c r="F15" s="36"/>
      <c r="G15" s="36"/>
      <c r="H15" s="36"/>
      <c r="I15" s="36"/>
      <c r="J15" s="36"/>
      <c r="K15" s="36"/>
      <c r="L15" s="36"/>
      <c r="M15" s="36"/>
      <c r="N15" s="36"/>
      <c r="O15" s="37"/>
      <c r="P15" s="6"/>
      <c r="Q15" s="7"/>
      <c r="R15" s="7"/>
      <c r="S15" s="7"/>
      <c r="T15" s="32"/>
      <c r="U15" s="7"/>
      <c r="V15" s="7"/>
      <c r="W15" s="7"/>
      <c r="X15" s="7"/>
      <c r="Y15" s="7"/>
      <c r="Z15" s="7"/>
      <c r="AA15" s="7"/>
      <c r="AB15" s="7"/>
      <c r="AC15" s="7"/>
      <c r="AD15" s="7"/>
      <c r="AE15" s="7"/>
    </row>
    <row r="16" spans="1:31" s="8" customFormat="1" ht="15.75" customHeight="1" x14ac:dyDescent="0.25">
      <c r="A16" s="60" t="s">
        <v>26</v>
      </c>
      <c r="B16" s="61"/>
      <c r="C16" s="61"/>
      <c r="D16" s="62"/>
      <c r="E16" s="67" t="s">
        <v>43</v>
      </c>
      <c r="F16" s="68"/>
      <c r="G16" s="68"/>
      <c r="H16" s="68"/>
      <c r="I16" s="68"/>
      <c r="J16" s="68"/>
      <c r="K16" s="68"/>
      <c r="L16" s="68"/>
      <c r="M16" s="68"/>
      <c r="N16" s="68"/>
      <c r="O16" s="69"/>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7FEA-2485-445B-854C-51251C966647}">
  <dimension ref="E9:G12"/>
  <sheetViews>
    <sheetView workbookViewId="0">
      <selection activeCell="G13" sqref="G13"/>
    </sheetView>
  </sheetViews>
  <sheetFormatPr baseColWidth="10" defaultRowHeight="15" x14ac:dyDescent="0.25"/>
  <cols>
    <col min="1" max="4" width="11.42578125" style="75"/>
    <col min="5" max="5" width="13.140625" style="75" bestFit="1" customWidth="1"/>
    <col min="6" max="6" width="11.42578125" style="75"/>
    <col min="7" max="7" width="14.140625" style="75" bestFit="1" customWidth="1"/>
    <col min="8" max="16384" width="11.42578125" style="75"/>
  </cols>
  <sheetData>
    <row r="9" spans="5:7" x14ac:dyDescent="0.25">
      <c r="E9" s="75">
        <v>2274950.2200000002</v>
      </c>
      <c r="F9" s="75">
        <f>+E9/30</f>
        <v>75831.674000000014</v>
      </c>
      <c r="G9" s="75">
        <f>+F9*26</f>
        <v>1971623.5240000004</v>
      </c>
    </row>
    <row r="10" spans="5:7" x14ac:dyDescent="0.25">
      <c r="G10" s="75">
        <f>+E9*14</f>
        <v>31849303.080000002</v>
      </c>
    </row>
    <row r="11" spans="5:7" x14ac:dyDescent="0.25">
      <c r="G11" s="75">
        <f>SUM(G9:G10)</f>
        <v>33820926.604000002</v>
      </c>
    </row>
    <row r="12" spans="5:7" x14ac:dyDescent="0.25">
      <c r="E12" s="75">
        <f>+E9*3</f>
        <v>6824850.6600000001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user</cp:lastModifiedBy>
  <dcterms:created xsi:type="dcterms:W3CDTF">2022-01-12T20:50:55Z</dcterms:created>
  <dcterms:modified xsi:type="dcterms:W3CDTF">2023-07-05T20:10:33Z</dcterms:modified>
</cp:coreProperties>
</file>