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5MHlFSikAxaIP7Ls5dCYUP4rq5A4KBCYz3aXKRXnIKc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<sst xmlns="http://schemas.openxmlformats.org/spreadsheetml/2006/main" count="55" uniqueCount="54">
  <si>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</si>
  <si>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</si>
  <si>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</si>
  <si>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</si>
  <si>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</si>
  <si>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</si>
  <si>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</si>
  <si>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</si>
  <si>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</si>
  <si>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</si>
  <si>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</si>
  <si>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</si>
  <si>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</si>
  <si>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</si>
  <si>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</si>
  <si>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</si>
  <si>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</si>
  <si>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</si>
  <si>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</si>
  <si>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</si>
  <si>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</si>
  <si>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</si>
  <si>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Prestacion de servicios profesionales de apoyo a la getión de un ingeniero industrial en la ejecución del convenio IM-02-2023 en la empresa finca agroturistica la piel roja con nit 40.277.330-0, cofinanciado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</si>
  <si>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</si>
  <si>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</si>
  <si>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</si>
  <si>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</si>
  <si>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</si>
  <si>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</si>
  <si>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</si>
  <si>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</si>
  <si>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</si>
  <si>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</si>
  <si>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</si>
  <si>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</si>
  <si>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</si>
  <si>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</si>
  <si>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</si>
  <si>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</si>
  <si>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ELIAS BOTERO GARCIA</t>
  </si>
  <si>
    <t>1. Realizar talleres, encuentros y trabajo de campo con la comunidad que permita el diseño en detalel del "Centro Sensorial de Transformación de Cacao - La Tierra del Zocay con Rostros de Paz" y sus medio interpretativos.
2. Desarrollar un documento "Diseño en detalle del Centro Sensorial de Transformación de Cacao - La Tierra del Zocay con Rostros de Paz que contenga recomendaciones para estimular los sentidos a través de la experiencia y las adecuaciones realizadas para la puesta en funcionamiento de la experiencia".
3. Desarrollar el guión interpretativo del "Centro Sensorial de Transformación de Cacao - La Tierra del Zocay con Rostros de Paz"
4. Brindar insumos técnicos a los demás profesionales para la construcciones de las producciones audivisuales interpretativas y los murales tematicos.
5. Presentar un informe mensual de actividades incluyendo anexos y soportes.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</t>
  </si>
  <si>
    <t>1.  Documento que evidencie los insumos técnicos brindados a los demás profesionales para la construcciones de las producciones audivisuales interpretativas y/o los murales tematicos, ademas Documento que evidencie el diseño y/o desarrollo de  talleres, encuentros y trabajo de campo con la comunidad que permita el diseño en detalle del "Centro Sensorial de Transformación de Cacao - La Tierra del Zocay con Rostros de Paz" y sus medio interpretativos.                                                                 
2.  Documento que evidencie los insumos técnicos brindados a los demás profesionales para la construcciones de las producciones audivisuales interpretativas y los murales tematicos.Además Documento que evidencie el diseño y/o desarrollo de  talleres, encuentros y trabajo de campo con la comunidad que permita el diseño en detalle del "Centro Sensorial de Transformación de Cacao - La Tierra del Zocay con Rostros de Paz" y sus medio interpretativos.  como tambien Documento de avance del guión interpretativo del "Centro Sensorial de Transformación de Cacao - La Tierra del Zocay con Rostros de Paz" .                                                              
3. Documento de final del guión interpretativo del "Centro Sensorial de Transformación de Cacao - La Tierra del Zocay con Rostros de Paz" y  Documento "Diseño en detalle del Centro Sensorial de Transformación de Cacao - La Tierra del Zocay con Rostros de Paz que contenga recomendaciones para estimular los sentidos a través de la experiencia y las adecuaciones realizadas para la puesta en funcionamiento de la experiencia".</t>
  </si>
  <si>
    <t>MES</t>
  </si>
  <si>
    <r>
      <rPr>
        <rFont val="Calibri"/>
        <color theme="1"/>
        <sz val="11.0"/>
      </rPr>
      <t>Se realizarán tres pagos así: 
Pago 1: un primer pago por valor de $3.325.000 a la entrega de documento que evidencie el diseño  y desarrollo de talleres y actividades de campo del proyecto , y previa presentación de informe de actividades ejecutadas, informe de supervisión y acreditar los pagos al Sistema Integral de Seguridad Social y Aportes Parafiscales.
Pago 2: un segundo pago por valor de $3.325.000 a la entrega de Documento de avance del Guion interpretativo creado para el proyecto , y previa presentación de informe de actividades ejecutadas, informe de supervisión y acreditar los pagos al Sistema Integral de Seguridad Social y Aportes Parafiscales.
Pago 3: un tercer y último pago por valor de $3.325.000 a la entrega de Documento final donde este el guion interpretativo completo dedicado exclusivamente al proyecto</t>
    </r>
    <r>
      <rPr>
        <rFont val="Calibri"/>
        <color rgb="FFFF0000"/>
        <sz val="11.0"/>
      </rPr>
      <t>,</t>
    </r>
    <r>
      <rPr>
        <rFont val="Calibri"/>
        <color theme="1"/>
        <sz val="11.0"/>
      </rPr>
      <t xml:space="preserve">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  </r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</si>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</sst>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9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80.75" customHeight="1">
      <c r="A12" s="32">
        <v>1.0</v>
      </c>
      <c r="B12" s="33" t="s">
        <v>38</v>
      </c>
      <c r="C12" s="32" t="s">
        <v>2</v>
      </c>
      <c r="D12" s="34">
        <v>1.053823698E9</v>
      </c>
      <c r="E12" s="33" t="s">
        <v>39</v>
      </c>
      <c r="F12" s="26" t="s">
        <v>40</v>
      </c>
      <c r="G12" s="26" t="s">
        <v>41</v>
      </c>
      <c r="H12" s="35">
        <v>45078.0</v>
      </c>
      <c r="I12" s="35">
        <v>45168.0</v>
      </c>
      <c r="J12" s="33">
        <v>3.0</v>
      </c>
      <c r="K12" s="32">
        <v>1.0</v>
      </c>
      <c r="L12" s="32" t="s">
        <v>42</v>
      </c>
      <c r="M12" s="36">
        <v>3325000.0</v>
      </c>
      <c r="N12" s="36">
        <f>+J12*M12</f>
        <v>9975000</v>
      </c>
      <c r="O12" s="33" t="s">
        <v>43</v>
      </c>
      <c r="P12" s="37"/>
      <c r="Q12" s="37"/>
      <c r="R12" s="3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t="48.0" customHeight="1">
      <c r="A13" s="39" t="s">
        <v>44</v>
      </c>
      <c r="B13" s="40"/>
      <c r="C13" s="41">
        <f>C5</f>
        <v>45072</v>
      </c>
      <c r="D13" s="42" t="s">
        <v>45</v>
      </c>
      <c r="E13" s="41">
        <f>C13+2</f>
        <v>45074</v>
      </c>
      <c r="F13" s="43"/>
      <c r="G13" s="43"/>
      <c r="H13" s="43"/>
      <c r="I13" s="44"/>
      <c r="J13" s="43"/>
      <c r="K13" s="43"/>
      <c r="L13" s="43"/>
      <c r="M13" s="45"/>
      <c r="N13" s="43"/>
      <c r="O13" s="46"/>
      <c r="P13" s="6"/>
      <c r="Q13" s="6"/>
      <c r="R13" s="47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4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7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4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8" t="s">
        <v>50</v>
      </c>
      <c r="B16" s="49"/>
      <c r="C16" s="49"/>
      <c r="D16" s="50"/>
      <c r="E16" s="51" t="s">
        <v>51</v>
      </c>
      <c r="F16" s="49"/>
      <c r="G16" s="49"/>
      <c r="H16" s="49"/>
      <c r="I16" s="49"/>
      <c r="J16" s="49"/>
      <c r="K16" s="49"/>
      <c r="L16" s="49"/>
      <c r="M16" s="49"/>
      <c r="N16" s="49"/>
      <c r="O16" s="5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3"/>
      <c r="F35" s="6"/>
      <c r="G35" s="6"/>
      <c r="H35" s="6"/>
      <c r="I35" s="6"/>
      <c r="J35" s="6"/>
      <c r="K35" s="6"/>
      <c r="L35" s="6"/>
      <c r="M35" s="6"/>
      <c r="N35" s="6"/>
      <c r="O35" s="5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3"/>
      <c r="F36" s="6"/>
      <c r="G36" s="6"/>
      <c r="H36" s="6"/>
      <c r="I36" s="6"/>
      <c r="J36" s="6"/>
      <c r="K36" s="6"/>
      <c r="L36" s="6"/>
      <c r="M36" s="6"/>
      <c r="N36" s="6"/>
      <c r="O36" s="5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3"/>
      <c r="F37" s="6"/>
      <c r="G37" s="6"/>
      <c r="H37" s="6"/>
      <c r="I37" s="6"/>
      <c r="J37" s="6"/>
      <c r="K37" s="6"/>
      <c r="L37" s="6"/>
      <c r="M37" s="6"/>
      <c r="N37" s="6"/>
      <c r="O37" s="5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5"/>
      <c r="B989" s="55"/>
      <c r="C989" s="55"/>
      <c r="D989" s="55"/>
      <c r="E989" s="56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</row>
    <row r="990">
      <c r="A990" s="55"/>
      <c r="B990" s="55"/>
      <c r="C990" s="55"/>
      <c r="D990" s="55"/>
      <c r="E990" s="56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</row>
    <row r="991">
      <c r="A991" s="55"/>
      <c r="B991" s="55"/>
      <c r="C991" s="55"/>
      <c r="D991" s="55"/>
      <c r="E991" s="56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</row>
    <row r="992">
      <c r="A992" s="55"/>
      <c r="B992" s="55"/>
      <c r="C992" s="55"/>
      <c r="D992" s="55"/>
      <c r="E992" s="56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</row>
    <row r="993">
      <c r="A993" s="55"/>
      <c r="B993" s="55"/>
      <c r="C993" s="55"/>
      <c r="D993" s="55"/>
      <c r="E993" s="56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7">
        <f>+'SOLICITUD DE CONTRATO '!M12</f>
        <v>3325000</v>
      </c>
      <c r="B1" s="58">
        <f>+A1/30</f>
        <v>110833.3333</v>
      </c>
    </row>
    <row r="2">
      <c r="B2" s="58">
        <f>+B1*23</f>
        <v>2549166.667</v>
      </c>
    </row>
    <row r="4">
      <c r="A4" s="57">
        <f>+A1*8</f>
        <v>26600000</v>
      </c>
      <c r="B4" s="59">
        <f>+A4+B2</f>
        <v>29149166.67</v>
      </c>
    </row>
    <row r="11">
      <c r="A11" s="60">
        <v>1.0</v>
      </c>
      <c r="B11" s="58">
        <f>(3634104/30)*24</f>
        <v>2907283.2</v>
      </c>
      <c r="C11" s="55" t="s">
        <v>52</v>
      </c>
    </row>
    <row r="12">
      <c r="A12" s="55"/>
      <c r="B12" s="58">
        <f>(3634104*8)</f>
        <v>29072832</v>
      </c>
      <c r="C12" s="55" t="s">
        <v>53</v>
      </c>
    </row>
    <row r="13">
      <c r="A13" s="55"/>
      <c r="B13" s="58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